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4 " sheetId="1" r:id="rId1"/>
    <sheet name="8" sheetId="2" r:id="rId2"/>
  </sheets>
  <definedNames/>
  <calcPr fullCalcOnLoad="1"/>
</workbook>
</file>

<file path=xl/sharedStrings.xml><?xml version="1.0" encoding="utf-8"?>
<sst xmlns="http://schemas.openxmlformats.org/spreadsheetml/2006/main" count="239" uniqueCount="140">
  <si>
    <t>4.</t>
  </si>
  <si>
    <t>§</t>
  </si>
  <si>
    <t>Treść</t>
  </si>
  <si>
    <t>w tym: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</si>
  <si>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</si>
  <si>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</si>
  <si>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</si>
  <si>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</si>
  <si>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</si>
  <si>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</si>
  <si>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</si>
  <si>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</si>
  <si>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</si>
  <si>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</si>
  <si>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</si>
  <si>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</si>
  <si>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</si>
  <si>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</si>
  <si>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</si>
  <si>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</si>
  <si>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</si>
  <si>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</si>
  <si>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</si>
  <si>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</si>
  <si>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</si>
  <si>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</si>
  <si>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</si>
  <si>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</si>
  <si>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</si>
  <si>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</si>
  <si>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</si>
  <si>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</si>
  <si>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</si>
  <si>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</si>
  <si>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</si>
  <si>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</si>
  <si>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</si>
  <si>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</si>
  <si>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</si>
  <si>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</si>
  <si>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</si>
  <si>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</si>
  <si>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</si>
  <si>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</si>
  <si>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</si>
  <si>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</si>
  <si>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</si>
  <si>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</si>
  <si>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</si>
  <si>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</si>
  <si>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</si>
  <si>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</si>
  <si>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</si>
  <si>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</si>
  <si>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</si>
  <si>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</si>
  <si>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</si>
  <si>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</si>
  <si>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</si>
  <si>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</si>
  <si>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</si>
  <si>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</si>
  <si>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</si>
  <si>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2.2</t>
  </si>
  <si>
    <t>Ogółem (1+2)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</si>
  <si>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</si>
  <si>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</si>
  <si>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</si>
  <si>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</si>
  <si>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</si>
  <si>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</si>
  <si>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</si>
  <si>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</si>
  <si>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</si>
  <si>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</si>
  <si>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</si>
  <si>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</si>
  <si>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</si>
  <si>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</si>
  <si>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</si>
  <si>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2010 r.</t>
  </si>
  <si>
    <t>2011 r.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</si>
  <si>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</si>
  <si>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2012 r.***</t>
  </si>
  <si>
    <t>1.7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</si>
  <si>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</si>
  <si>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</si>
  <si>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801-80110</t>
  </si>
  <si>
    <t>801-80130</t>
  </si>
  <si>
    <t>Program</t>
  </si>
  <si>
    <t>Priorytet</t>
  </si>
  <si>
    <t>Działanie</t>
  </si>
  <si>
    <t>Nazwa projektu</t>
  </si>
  <si>
    <t>Razem wydatki</t>
  </si>
  <si>
    <t>2010 r</t>
  </si>
  <si>
    <t>2011 r</t>
  </si>
  <si>
    <t>2012r</t>
  </si>
  <si>
    <t>2.8</t>
  </si>
  <si>
    <t>1.11</t>
  </si>
  <si>
    <t>853-85395</t>
  </si>
  <si>
    <t>PROGRAM UCZENIE SIĘ PRZEZ CAŁE ŻYCIE COMENIUS PARTNERSKI PROJEKT COMENIUS</t>
  </si>
  <si>
    <t>921-92109-6228,6229</t>
  </si>
  <si>
    <t>1.12</t>
  </si>
  <si>
    <t>,</t>
  </si>
  <si>
    <t xml:space="preserve"> Program Rozwoju Obszarów Wiejskich na lata 2007-2013 w zakresie działania "Odnowa i rozwój wsi" - Modernizacja świetlicy w msc. Kikity</t>
  </si>
  <si>
    <t>Regionalny Program Operacyjny Warmia i Mazury na lata 2007-2013, Oś IV rozwój, restrukturyzacja i rewitalizacja miast, działanie 4.2 rewitalizacja miast - "Ciąg rekreacyjno - spacerowy za UM -FOSA"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</si>
  <si>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Radostowo"</t>
  </si>
  <si>
    <t>1.4</t>
  </si>
  <si>
    <t>1.14</t>
  </si>
  <si>
    <t>1.16</t>
  </si>
  <si>
    <t>1.17</t>
  </si>
  <si>
    <t>1.21</t>
  </si>
  <si>
    <t>1.24</t>
  </si>
  <si>
    <t>Regionalny Program Operacyjny Warmia i Mazury na lata 2007-2013, Oś IV rozwój, restrukturyzacja i rewitalizacja miast, działanie 4.2 rewitalizacja miast - "Rewitalizacja śródmieścia miasta Jeziorany"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</si>
  <si>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</si>
  <si>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</si>
  <si>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...7,9</t>
  </si>
  <si>
    <t>1.25</t>
  </si>
  <si>
    <t>Program Rozwoju Obszarów Wiejskich na lata 2007-20013 w zakresie działania "Odnowa i rozwó wsi" -Zakup wyposażenia dla Miejskiego Ośrodka Kultury w Jezioranach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</si>
  <si>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                                  "Budowa i doposażenie boiska w  miejscowosci Wojtówko"</t>
  </si>
  <si>
    <t>Razem kredyty i pożyczki bez UE</t>
  </si>
  <si>
    <t>Spłaty pożyczek otrzymanych na finansowanie zadań realizowa-nych z udziałem środków pocho-dzących z budżetu UE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</si>
  <si>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Potryty"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</si>
  <si>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"Budowa i doposażenie boiska w  miejscowosci Jeziorany"</t>
  </si>
  <si>
    <t>§ 950</t>
  </si>
  <si>
    <t>budżet 2011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</si>
  <si>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</si>
  <si>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600-60016-6057,6059</t>
  </si>
  <si>
    <t>700-70005-6057,6059</t>
  </si>
  <si>
    <t>900-90001-6057,9</t>
  </si>
  <si>
    <t>926-92601-6057,6059</t>
  </si>
  <si>
    <t>926-92601-6057,9</t>
  </si>
  <si>
    <t>926-92695-6057,9</t>
  </si>
  <si>
    <t>Program rozwoju Obszarów Wiejskich na lata 2007-2013 w zakresie działania "Odnowa i rozwój wsi" - Budowa świetlicy w Kiersztanowie</t>
  </si>
  <si>
    <t>…7,9</t>
  </si>
  <si>
    <t>2012 r.</t>
  </si>
  <si>
    <t>2013 r.***</t>
  </si>
  <si>
    <t>Razem splaty kre i poż.</t>
  </si>
  <si>
    <t>Pożyczki na finansowanie zadań realizowanych z udziałem środków pochodzących z budżetu UE</t>
  </si>
  <si>
    <t xml:space="preserve">      Przychody i rozchody  budżetu gminy  w 2011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</si>
</sst>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Arial"/>
      <family val="2"/>
    </font>
    <font>
      <b/>
      <sz val="8"/>
      <name val="Times New Roman"/>
      <family val="1"/>
    </font>
    <font>
      <i/>
      <sz val="8"/>
      <name val="Arial CE"/>
      <family val="2"/>
    </font>
    <font>
      <sz val="7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/>
      <protection/>
    </xf>
    <xf numFmtId="0" fontId="6" fillId="0" borderId="12" xfId="53" applyFont="1" applyBorder="1">
      <alignment/>
      <protection/>
    </xf>
    <xf numFmtId="0" fontId="5" fillId="0" borderId="12" xfId="53" applyFont="1" applyBorder="1" applyAlignment="1">
      <alignment horizontal="center"/>
      <protection/>
    </xf>
    <xf numFmtId="0" fontId="5" fillId="0" borderId="11" xfId="53" applyFont="1" applyBorder="1">
      <alignment/>
      <protection/>
    </xf>
    <xf numFmtId="0" fontId="5" fillId="0" borderId="0" xfId="53" applyFont="1">
      <alignment/>
      <protection/>
    </xf>
    <xf numFmtId="0" fontId="5" fillId="0" borderId="12" xfId="53" applyFont="1" applyBorder="1">
      <alignment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" fillId="33" borderId="15" xfId="53" applyFont="1" applyFill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/>
      <protection/>
    </xf>
    <xf numFmtId="0" fontId="6" fillId="0" borderId="0" xfId="53" applyFont="1" applyAlignment="1">
      <alignment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wrapText="1"/>
      <protection/>
    </xf>
    <xf numFmtId="4" fontId="6" fillId="0" borderId="12" xfId="53" applyNumberFormat="1" applyFont="1" applyBorder="1">
      <alignment/>
      <protection/>
    </xf>
    <xf numFmtId="4" fontId="6" fillId="0" borderId="16" xfId="53" applyNumberFormat="1" applyFont="1" applyBorder="1" applyAlignment="1">
      <alignment/>
      <protection/>
    </xf>
    <xf numFmtId="3" fontId="6" fillId="0" borderId="12" xfId="53" applyNumberFormat="1" applyFont="1" applyBorder="1">
      <alignment/>
      <protection/>
    </xf>
    <xf numFmtId="4" fontId="5" fillId="0" borderId="11" xfId="53" applyNumberFormat="1" applyFont="1" applyBorder="1">
      <alignment/>
      <protection/>
    </xf>
    <xf numFmtId="4" fontId="6" fillId="0" borderId="10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vertical="top" wrapText="1"/>
      <protection/>
    </xf>
    <xf numFmtId="0" fontId="6" fillId="0" borderId="10" xfId="53" applyFont="1" applyBorder="1" applyAlignment="1">
      <alignment horizontal="center"/>
      <protection/>
    </xf>
    <xf numFmtId="0" fontId="12" fillId="0" borderId="18" xfId="53" applyFont="1" applyBorder="1" applyAlignment="1">
      <alignment vertical="top" wrapText="1"/>
      <protection/>
    </xf>
    <xf numFmtId="0" fontId="6" fillId="0" borderId="10" xfId="53" applyFont="1" applyBorder="1">
      <alignment/>
      <protection/>
    </xf>
    <xf numFmtId="4" fontId="5" fillId="0" borderId="12" xfId="53" applyNumberFormat="1" applyFont="1" applyBorder="1">
      <alignment/>
      <protection/>
    </xf>
    <xf numFmtId="0" fontId="6" fillId="0" borderId="10" xfId="53" applyFont="1" applyBorder="1" applyAlignment="1">
      <alignment horizontal="center" wrapText="1"/>
      <protection/>
    </xf>
    <xf numFmtId="4" fontId="6" fillId="0" borderId="10" xfId="53" applyNumberFormat="1" applyFont="1" applyBorder="1">
      <alignment/>
      <protection/>
    </xf>
    <xf numFmtId="0" fontId="6" fillId="0" borderId="10" xfId="53" applyFont="1" applyBorder="1" applyAlignment="1">
      <alignment wrapText="1"/>
      <protection/>
    </xf>
    <xf numFmtId="0" fontId="12" fillId="0" borderId="10" xfId="53" applyFont="1" applyBorder="1">
      <alignment/>
      <protection/>
    </xf>
    <xf numFmtId="0" fontId="6" fillId="0" borderId="19" xfId="53" applyFont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4" fontId="6" fillId="0" borderId="22" xfId="53" applyNumberFormat="1" applyFont="1" applyBorder="1" applyAlignment="1">
      <alignment/>
      <protection/>
    </xf>
    <xf numFmtId="0" fontId="6" fillId="0" borderId="23" xfId="53" applyFont="1" applyBorder="1">
      <alignment/>
      <protection/>
    </xf>
    <xf numFmtId="0" fontId="6" fillId="0" borderId="23" xfId="53" applyFont="1" applyBorder="1" applyAlignment="1">
      <alignment wrapText="1"/>
      <protection/>
    </xf>
    <xf numFmtId="4" fontId="6" fillId="0" borderId="23" xfId="53" applyNumberFormat="1" applyFont="1" applyBorder="1">
      <alignment/>
      <protection/>
    </xf>
    <xf numFmtId="3" fontId="6" fillId="0" borderId="23" xfId="53" applyNumberFormat="1" applyFont="1" applyBorder="1">
      <alignment/>
      <protection/>
    </xf>
    <xf numFmtId="3" fontId="6" fillId="0" borderId="22" xfId="53" applyNumberFormat="1" applyFont="1" applyBorder="1" applyAlignment="1">
      <alignment/>
      <protection/>
    </xf>
    <xf numFmtId="0" fontId="9" fillId="33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18" xfId="53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6" fillId="0" borderId="15" xfId="53" applyFont="1" applyBorder="1">
      <alignment/>
      <protection/>
    </xf>
    <xf numFmtId="0" fontId="6" fillId="0" borderId="25" xfId="53" applyFont="1" applyBorder="1" applyAlignment="1">
      <alignment wrapText="1"/>
      <protection/>
    </xf>
    <xf numFmtId="0" fontId="12" fillId="0" borderId="17" xfId="53" applyFont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6" fillId="0" borderId="26" xfId="53" applyFont="1" applyBorder="1">
      <alignment/>
      <protection/>
    </xf>
    <xf numFmtId="3" fontId="6" fillId="0" borderId="26" xfId="53" applyNumberFormat="1" applyFont="1" applyBorder="1">
      <alignment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177" fontId="2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12" xfId="53" applyFont="1" applyBorder="1" applyAlignment="1">
      <alignment horizontal="left"/>
      <protection/>
    </xf>
    <xf numFmtId="0" fontId="6" fillId="0" borderId="12" xfId="53" applyFont="1" applyBorder="1" applyAlignment="1">
      <alignment horizontal="left" wrapText="1"/>
      <protection/>
    </xf>
    <xf numFmtId="4" fontId="6" fillId="0" borderId="12" xfId="53" applyNumberFormat="1" applyFont="1" applyBorder="1" applyAlignment="1">
      <alignment horizontal="left"/>
      <protection/>
    </xf>
    <xf numFmtId="4" fontId="6" fillId="0" borderId="16" xfId="53" applyNumberFormat="1" applyFont="1" applyBorder="1" applyAlignment="1">
      <alignment horizontal="left"/>
      <protection/>
    </xf>
    <xf numFmtId="0" fontId="5" fillId="0" borderId="18" xfId="53" applyFont="1" applyBorder="1" applyAlignment="1">
      <alignment horizontal="center"/>
      <protection/>
    </xf>
    <xf numFmtId="0" fontId="5" fillId="0" borderId="43" xfId="53" applyFont="1" applyBorder="1">
      <alignment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4" fontId="5" fillId="0" borderId="20" xfId="53" applyNumberFormat="1" applyFont="1" applyBorder="1">
      <alignment/>
      <protection/>
    </xf>
    <xf numFmtId="0" fontId="0" fillId="0" borderId="24" xfId="0" applyBorder="1" applyAlignment="1">
      <alignment/>
    </xf>
    <xf numFmtId="0" fontId="6" fillId="0" borderId="12" xfId="53" applyFont="1" applyBorder="1" applyAlignment="1">
      <alignment horizontal="right"/>
      <protection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" fontId="6" fillId="0" borderId="12" xfId="53" applyNumberFormat="1" applyFont="1" applyBorder="1" applyAlignment="1">
      <alignment horizontal="left"/>
      <protection/>
    </xf>
    <xf numFmtId="0" fontId="6" fillId="0" borderId="12" xfId="53" applyFont="1" applyBorder="1" applyAlignment="1">
      <alignment horizontal="left" vertical="center"/>
      <protection/>
    </xf>
    <xf numFmtId="0" fontId="5" fillId="0" borderId="22" xfId="53" applyFont="1" applyBorder="1" applyAlignment="1">
      <alignment horizontal="center" vertical="top" wrapText="1"/>
      <protection/>
    </xf>
    <xf numFmtId="0" fontId="5" fillId="0" borderId="44" xfId="53" applyFont="1" applyBorder="1" applyAlignment="1">
      <alignment horizontal="center" vertical="top" wrapText="1"/>
      <protection/>
    </xf>
    <xf numFmtId="0" fontId="5" fillId="0" borderId="45" xfId="53" applyFont="1" applyBorder="1" applyAlignment="1">
      <alignment horizontal="center" vertical="top" wrapText="1"/>
      <protection/>
    </xf>
    <xf numFmtId="0" fontId="5" fillId="0" borderId="46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47" xfId="53" applyFont="1" applyBorder="1" applyAlignment="1">
      <alignment horizontal="center" vertical="top" wrapText="1"/>
      <protection/>
    </xf>
    <xf numFmtId="0" fontId="5" fillId="0" borderId="48" xfId="53" applyFont="1" applyBorder="1" applyAlignment="1">
      <alignment horizontal="center" vertical="top" wrapText="1"/>
      <protection/>
    </xf>
    <xf numFmtId="0" fontId="5" fillId="0" borderId="49" xfId="53" applyFont="1" applyBorder="1" applyAlignment="1">
      <alignment horizontal="center" vertical="top" wrapText="1"/>
      <protection/>
    </xf>
    <xf numFmtId="0" fontId="5" fillId="0" borderId="5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left"/>
      <protection/>
    </xf>
    <xf numFmtId="0" fontId="6" fillId="0" borderId="12" xfId="53" applyFont="1" applyBorder="1" applyAlignment="1">
      <alignment horizontal="left" wrapText="1"/>
      <protection/>
    </xf>
    <xf numFmtId="0" fontId="12" fillId="0" borderId="24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0" fontId="12" fillId="0" borderId="17" xfId="53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0" fontId="13" fillId="0" borderId="46" xfId="53" applyFont="1" applyBorder="1" applyAlignment="1">
      <alignment horizontal="center" vertical="top" wrapText="1"/>
      <protection/>
    </xf>
    <xf numFmtId="0" fontId="13" fillId="0" borderId="0" xfId="53" applyFont="1" applyBorder="1" applyAlignment="1">
      <alignment horizontal="center" vertical="top" wrapText="1"/>
      <protection/>
    </xf>
    <xf numFmtId="0" fontId="13" fillId="0" borderId="51" xfId="53" applyFont="1" applyBorder="1" applyAlignment="1">
      <alignment horizontal="center" vertical="top" wrapText="1"/>
      <protection/>
    </xf>
    <xf numFmtId="0" fontId="13" fillId="0" borderId="52" xfId="53" applyFont="1" applyBorder="1" applyAlignment="1">
      <alignment horizontal="center" vertical="top" wrapText="1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6" fillId="0" borderId="43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43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 wrapText="1"/>
      <protection/>
    </xf>
    <xf numFmtId="0" fontId="6" fillId="0" borderId="18" xfId="53" applyFont="1" applyBorder="1" applyAlignment="1">
      <alignment horizontal="center" wrapText="1"/>
      <protection/>
    </xf>
    <xf numFmtId="0" fontId="6" fillId="0" borderId="43" xfId="53" applyFont="1" applyBorder="1" applyAlignment="1">
      <alignment horizontal="center" wrapText="1"/>
      <protection/>
    </xf>
    <xf numFmtId="4" fontId="6" fillId="0" borderId="23" xfId="53" applyNumberFormat="1" applyFont="1" applyBorder="1" applyAlignment="1">
      <alignment horizontal="left"/>
      <protection/>
    </xf>
    <xf numFmtId="4" fontId="6" fillId="0" borderId="18" xfId="53" applyNumberFormat="1" applyFont="1" applyBorder="1" applyAlignment="1">
      <alignment horizontal="left"/>
      <protection/>
    </xf>
    <xf numFmtId="4" fontId="6" fillId="0" borderId="43" xfId="53" applyNumberFormat="1" applyFont="1" applyBorder="1" applyAlignment="1">
      <alignment horizontal="left"/>
      <protection/>
    </xf>
    <xf numFmtId="3" fontId="6" fillId="0" borderId="23" xfId="53" applyNumberFormat="1" applyFont="1" applyBorder="1" applyAlignment="1">
      <alignment horizontal="center"/>
      <protection/>
    </xf>
    <xf numFmtId="3" fontId="6" fillId="0" borderId="18" xfId="53" applyNumberFormat="1" applyFont="1" applyBorder="1" applyAlignment="1">
      <alignment horizontal="center"/>
      <protection/>
    </xf>
    <xf numFmtId="3" fontId="6" fillId="0" borderId="17" xfId="53" applyNumberFormat="1" applyFont="1" applyBorder="1" applyAlignment="1">
      <alignment horizontal="center"/>
      <protection/>
    </xf>
    <xf numFmtId="4" fontId="6" fillId="0" borderId="23" xfId="53" applyNumberFormat="1" applyFont="1" applyBorder="1" applyAlignment="1">
      <alignment horizontal="center"/>
      <protection/>
    </xf>
    <xf numFmtId="4" fontId="6" fillId="0" borderId="18" xfId="53" applyNumberFormat="1" applyFont="1" applyBorder="1" applyAlignment="1">
      <alignment horizontal="center"/>
      <protection/>
    </xf>
    <xf numFmtId="4" fontId="6" fillId="0" borderId="43" xfId="53" applyNumberFormat="1" applyFont="1" applyBorder="1" applyAlignment="1">
      <alignment horizont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0" fontId="5" fillId="0" borderId="21" xfId="53" applyFont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46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0" fontId="5" fillId="0" borderId="52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46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3" fillId="0" borderId="47" xfId="53" applyFont="1" applyBorder="1" applyAlignment="1">
      <alignment horizontal="center" vertical="center" wrapText="1"/>
      <protection/>
    </xf>
    <xf numFmtId="0" fontId="13" fillId="0" borderId="51" xfId="53" applyFont="1" applyBorder="1" applyAlignment="1">
      <alignment horizontal="center" vertical="center" wrapText="1"/>
      <protection/>
    </xf>
    <xf numFmtId="0" fontId="13" fillId="0" borderId="52" xfId="53" applyFont="1" applyBorder="1" applyAlignment="1">
      <alignment horizontal="center" vertical="center" wrapText="1"/>
      <protection/>
    </xf>
    <xf numFmtId="0" fontId="13" fillId="0" borderId="53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20" xfId="52" applyBorder="1" applyAlignment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0" fillId="0" borderId="46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47" xfId="52" applyBorder="1" applyAlignment="1">
      <alignment horizontal="center" vertical="center" wrapText="1"/>
      <protection/>
    </xf>
    <xf numFmtId="0" fontId="0" fillId="0" borderId="51" xfId="52" applyBorder="1" applyAlignment="1">
      <alignment horizontal="center" vertical="center" wrapText="1"/>
      <protection/>
    </xf>
    <xf numFmtId="0" fontId="0" fillId="0" borderId="52" xfId="52" applyBorder="1" applyAlignment="1">
      <alignment horizontal="center" vertical="center" wrapText="1"/>
      <protection/>
    </xf>
    <xf numFmtId="0" fontId="0" fillId="0" borderId="53" xfId="52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/>
      <protection/>
    </xf>
    <xf numFmtId="0" fontId="5" fillId="0" borderId="25" xfId="53" applyFont="1" applyBorder="1" applyAlignment="1">
      <alignment horizontal="center"/>
      <protection/>
    </xf>
    <xf numFmtId="4" fontId="6" fillId="0" borderId="17" xfId="53" applyNumberFormat="1" applyFont="1" applyBorder="1" applyAlignment="1">
      <alignment horizontal="center"/>
      <protection/>
    </xf>
    <xf numFmtId="0" fontId="5" fillId="0" borderId="54" xfId="53" applyFont="1" applyBorder="1" applyAlignment="1">
      <alignment horizontal="center"/>
      <protection/>
    </xf>
    <xf numFmtId="0" fontId="5" fillId="0" borderId="55" xfId="53" applyFon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wrapText="1"/>
      <protection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2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20" xfId="52" applyBorder="1" applyAlignment="1">
      <alignment vertical="top" wrapText="1"/>
      <protection/>
    </xf>
    <xf numFmtId="0" fontId="0" fillId="0" borderId="21" xfId="52" applyBorder="1" applyAlignment="1">
      <alignment vertical="top" wrapText="1"/>
      <protection/>
    </xf>
    <xf numFmtId="0" fontId="0" fillId="0" borderId="46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47" xfId="52" applyBorder="1" applyAlignment="1">
      <alignment vertical="top" wrapText="1"/>
      <protection/>
    </xf>
    <xf numFmtId="0" fontId="0" fillId="0" borderId="51" xfId="52" applyBorder="1" applyAlignment="1">
      <alignment vertical="top" wrapText="1"/>
      <protection/>
    </xf>
    <xf numFmtId="0" fontId="0" fillId="0" borderId="52" xfId="52" applyBorder="1" applyAlignment="1">
      <alignment vertical="top" wrapText="1"/>
      <protection/>
    </xf>
    <xf numFmtId="0" fontId="0" fillId="0" borderId="53" xfId="52" applyBorder="1" applyAlignment="1">
      <alignment vertical="top" wrapText="1"/>
      <protection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0"/>
  <sheetViews>
    <sheetView zoomScalePageLayoutView="0" workbookViewId="0" topLeftCell="A1">
      <selection activeCell="J147" sqref="J147"/>
    </sheetView>
  </sheetViews>
  <sheetFormatPr defaultColWidth="10.25390625" defaultRowHeight="12.75"/>
  <cols>
    <col min="1" max="1" width="3.625" style="3" bestFit="1" customWidth="1"/>
    <col min="2" max="2" width="19.875" style="3" customWidth="1"/>
    <col min="3" max="3" width="7.125" style="3" customWidth="1"/>
    <col min="4" max="4" width="9.625" style="17" customWidth="1"/>
    <col min="5" max="5" width="10.875" style="3" customWidth="1"/>
    <col min="6" max="6" width="12.00390625" style="3" customWidth="1"/>
    <col min="7" max="8" width="10.875" style="3" customWidth="1"/>
    <col min="9" max="9" width="10.625" style="3" customWidth="1"/>
    <col min="10" max="10" width="10.125" style="3" customWidth="1"/>
    <col min="11" max="11" width="6.625" style="3" customWidth="1"/>
    <col min="12" max="12" width="9.75390625" style="3" customWidth="1"/>
    <col min="13" max="13" width="10.375" style="3" customWidth="1"/>
    <col min="14" max="14" width="10.125" style="3" customWidth="1"/>
    <col min="15" max="15" width="6.375" style="3" customWidth="1"/>
    <col min="16" max="16" width="13.125" style="3" customWidth="1"/>
    <col min="17" max="16384" width="10.25390625" style="3" customWidth="1"/>
  </cols>
  <sheetData>
    <row r="2" spans="1:16" ht="29.25" customHeight="1">
      <c r="A2" s="193" t="s">
        <v>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ht="18.75" customHeight="1"/>
    <row r="4" spans="1:16" ht="11.25">
      <c r="A4" s="191" t="s">
        <v>41</v>
      </c>
      <c r="B4" s="191" t="s">
        <v>43</v>
      </c>
      <c r="C4" s="192" t="s">
        <v>44</v>
      </c>
      <c r="D4" s="192" t="s">
        <v>69</v>
      </c>
      <c r="E4" s="192" t="s">
        <v>68</v>
      </c>
      <c r="F4" s="191" t="s">
        <v>3</v>
      </c>
      <c r="G4" s="191"/>
      <c r="H4" s="191" t="s">
        <v>42</v>
      </c>
      <c r="I4" s="191"/>
      <c r="J4" s="191"/>
      <c r="K4" s="191"/>
      <c r="L4" s="191"/>
      <c r="M4" s="191"/>
      <c r="N4" s="191"/>
      <c r="O4" s="191"/>
      <c r="P4" s="191"/>
    </row>
    <row r="5" spans="1:16" ht="11.25">
      <c r="A5" s="191"/>
      <c r="B5" s="191"/>
      <c r="C5" s="192"/>
      <c r="D5" s="192"/>
      <c r="E5" s="192"/>
      <c r="F5" s="192" t="s">
        <v>65</v>
      </c>
      <c r="G5" s="192" t="s">
        <v>66</v>
      </c>
      <c r="H5" s="191" t="s">
        <v>80</v>
      </c>
      <c r="I5" s="191"/>
      <c r="J5" s="191"/>
      <c r="K5" s="191"/>
      <c r="L5" s="191"/>
      <c r="M5" s="191"/>
      <c r="N5" s="191"/>
      <c r="O5" s="191"/>
      <c r="P5" s="191"/>
    </row>
    <row r="6" spans="1:16" ht="11.25">
      <c r="A6" s="191"/>
      <c r="B6" s="191"/>
      <c r="C6" s="192"/>
      <c r="D6" s="192"/>
      <c r="E6" s="192"/>
      <c r="F6" s="192"/>
      <c r="G6" s="192"/>
      <c r="H6" s="192" t="s">
        <v>46</v>
      </c>
      <c r="I6" s="191" t="s">
        <v>47</v>
      </c>
      <c r="J6" s="191"/>
      <c r="K6" s="191"/>
      <c r="L6" s="191"/>
      <c r="M6" s="191"/>
      <c r="N6" s="191"/>
      <c r="O6" s="191"/>
      <c r="P6" s="191"/>
    </row>
    <row r="7" spans="1:16" ht="14.25" customHeight="1">
      <c r="A7" s="191"/>
      <c r="B7" s="191"/>
      <c r="C7" s="192"/>
      <c r="D7" s="192"/>
      <c r="E7" s="192"/>
      <c r="F7" s="192"/>
      <c r="G7" s="192"/>
      <c r="H7" s="192"/>
      <c r="I7" s="191" t="s">
        <v>48</v>
      </c>
      <c r="J7" s="191"/>
      <c r="K7" s="191"/>
      <c r="L7" s="191"/>
      <c r="M7" s="191" t="s">
        <v>45</v>
      </c>
      <c r="N7" s="191"/>
      <c r="O7" s="191"/>
      <c r="P7" s="191"/>
    </row>
    <row r="8" spans="1:16" ht="12.75" customHeight="1">
      <c r="A8" s="191"/>
      <c r="B8" s="191"/>
      <c r="C8" s="192"/>
      <c r="D8" s="192"/>
      <c r="E8" s="192"/>
      <c r="F8" s="192"/>
      <c r="G8" s="192"/>
      <c r="H8" s="192"/>
      <c r="I8" s="192" t="s">
        <v>49</v>
      </c>
      <c r="J8" s="191" t="s">
        <v>50</v>
      </c>
      <c r="K8" s="191"/>
      <c r="L8" s="191"/>
      <c r="M8" s="192" t="s">
        <v>51</v>
      </c>
      <c r="N8" s="192" t="s">
        <v>50</v>
      </c>
      <c r="O8" s="192"/>
      <c r="P8" s="192"/>
    </row>
    <row r="9" spans="1:16" ht="48" customHeight="1">
      <c r="A9" s="191"/>
      <c r="B9" s="191"/>
      <c r="C9" s="192"/>
      <c r="D9" s="192"/>
      <c r="E9" s="192"/>
      <c r="F9" s="192"/>
      <c r="G9" s="192"/>
      <c r="H9" s="192"/>
      <c r="I9" s="192"/>
      <c r="J9" s="5" t="s">
        <v>67</v>
      </c>
      <c r="K9" s="5" t="s">
        <v>52</v>
      </c>
      <c r="L9" s="5" t="s">
        <v>53</v>
      </c>
      <c r="M9" s="192"/>
      <c r="N9" s="15" t="s">
        <v>67</v>
      </c>
      <c r="O9" s="5" t="s">
        <v>52</v>
      </c>
      <c r="P9" s="5" t="s">
        <v>54</v>
      </c>
    </row>
    <row r="10" spans="1:16" ht="7.5" customHeight="1">
      <c r="A10" s="4">
        <v>1</v>
      </c>
      <c r="B10" s="4">
        <v>2</v>
      </c>
      <c r="C10" s="4">
        <v>3</v>
      </c>
      <c r="D10" s="18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16">
        <v>14</v>
      </c>
      <c r="O10" s="4">
        <v>15</v>
      </c>
      <c r="P10" s="4">
        <v>16</v>
      </c>
    </row>
    <row r="11" spans="1:16" s="10" customFormat="1" ht="11.25" customHeight="1">
      <c r="A11" s="6">
        <v>1</v>
      </c>
      <c r="B11" s="9" t="s">
        <v>55</v>
      </c>
      <c r="C11" s="189" t="s">
        <v>29</v>
      </c>
      <c r="D11" s="190"/>
      <c r="E11" s="23">
        <f>E25+E60+E72+E88+E105+E113+E128+E48+E120+E33+E80+E96+E41+E16</f>
        <v>32927893.86</v>
      </c>
      <c r="F11" s="23">
        <f aca="true" t="shared" si="0" ref="F11:P11">F25+F60+F72+F88+F105+F113+F128+F48+F120+F33+F80+F96+F41+F16</f>
        <v>12474668.739999998</v>
      </c>
      <c r="G11" s="23">
        <f t="shared" si="0"/>
        <v>20453225.12</v>
      </c>
      <c r="H11" s="23">
        <f t="shared" si="0"/>
        <v>8480253.780000001</v>
      </c>
      <c r="I11" s="23">
        <f t="shared" si="0"/>
        <v>4463224.8</v>
      </c>
      <c r="J11" s="23">
        <f t="shared" si="0"/>
        <v>4463224.8</v>
      </c>
      <c r="K11" s="23">
        <f t="shared" si="0"/>
        <v>0</v>
      </c>
      <c r="L11" s="23">
        <f t="shared" si="0"/>
        <v>0</v>
      </c>
      <c r="M11" s="23">
        <f t="shared" si="0"/>
        <v>4017028.98</v>
      </c>
      <c r="N11" s="23">
        <f t="shared" si="0"/>
        <v>0</v>
      </c>
      <c r="O11" s="23">
        <f t="shared" si="0"/>
        <v>0</v>
      </c>
      <c r="P11" s="23">
        <f t="shared" si="0"/>
        <v>4017028.98</v>
      </c>
    </row>
    <row r="12" spans="1:16" ht="12.75">
      <c r="A12" s="108" t="s">
        <v>107</v>
      </c>
      <c r="B12" s="91" t="s">
        <v>56</v>
      </c>
      <c r="C12" s="109" t="s">
        <v>126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</row>
    <row r="13" spans="1:16" ht="12.75">
      <c r="A13" s="108"/>
      <c r="B13" s="91" t="s">
        <v>57</v>
      </c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</row>
    <row r="14" spans="1:16" ht="12.75">
      <c r="A14" s="108"/>
      <c r="B14" s="91" t="s">
        <v>58</v>
      </c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" ht="12.75">
      <c r="A15" s="108"/>
      <c r="B15" s="91" t="s">
        <v>59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ht="31.5" customHeight="1">
      <c r="A16" s="108"/>
      <c r="B16" s="91" t="s">
        <v>60</v>
      </c>
      <c r="C16" s="91"/>
      <c r="D16" s="92" t="s">
        <v>127</v>
      </c>
      <c r="E16" s="93">
        <f>F16+G16</f>
        <v>18219839</v>
      </c>
      <c r="F16" s="93">
        <f>F17+F18+F19</f>
        <v>5473302</v>
      </c>
      <c r="G16" s="93">
        <f>G17+G18+G19</f>
        <v>12746537</v>
      </c>
      <c r="H16" s="93">
        <f>I16+M16</f>
        <v>83028</v>
      </c>
      <c r="I16" s="93">
        <f>J16+K16+L16</f>
        <v>33028</v>
      </c>
      <c r="J16" s="93">
        <v>33028</v>
      </c>
      <c r="K16" s="93">
        <v>0</v>
      </c>
      <c r="L16" s="93"/>
      <c r="M16" s="93">
        <f>N16+O16+P16</f>
        <v>50000</v>
      </c>
      <c r="N16" s="94">
        <v>0</v>
      </c>
      <c r="O16" s="93">
        <v>0</v>
      </c>
      <c r="P16" s="93">
        <v>50000</v>
      </c>
    </row>
    <row r="17" spans="1:16" ht="12.75">
      <c r="A17" s="108"/>
      <c r="B17" s="91" t="s">
        <v>81</v>
      </c>
      <c r="C17" s="118"/>
      <c r="D17" s="119"/>
      <c r="E17" s="93">
        <f>F17+G17</f>
        <v>83028</v>
      </c>
      <c r="F17" s="93">
        <f>I16</f>
        <v>33028</v>
      </c>
      <c r="G17" s="93">
        <f>M16</f>
        <v>50000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38">
        <v>0</v>
      </c>
      <c r="O17" s="107">
        <v>0</v>
      </c>
      <c r="P17" s="107">
        <v>0</v>
      </c>
    </row>
    <row r="18" spans="1:16" ht="12.75">
      <c r="A18" s="108"/>
      <c r="B18" s="91" t="s">
        <v>135</v>
      </c>
      <c r="C18" s="118"/>
      <c r="D18" s="119"/>
      <c r="E18" s="93">
        <f>F18+G18</f>
        <v>11638860</v>
      </c>
      <c r="F18" s="93">
        <v>3490888</v>
      </c>
      <c r="G18" s="93">
        <v>8147972</v>
      </c>
      <c r="H18" s="107"/>
      <c r="I18" s="107"/>
      <c r="J18" s="107"/>
      <c r="K18" s="107"/>
      <c r="L18" s="107"/>
      <c r="M18" s="107"/>
      <c r="N18" s="139"/>
      <c r="O18" s="107"/>
      <c r="P18" s="107"/>
    </row>
    <row r="19" spans="1:16" ht="12.75">
      <c r="A19" s="108"/>
      <c r="B19" s="91" t="s">
        <v>136</v>
      </c>
      <c r="C19" s="118"/>
      <c r="D19" s="119"/>
      <c r="E19" s="93">
        <f>F19+G19</f>
        <v>6497951</v>
      </c>
      <c r="F19" s="93">
        <v>1949386</v>
      </c>
      <c r="G19" s="93">
        <v>4548565</v>
      </c>
      <c r="H19" s="107"/>
      <c r="I19" s="107"/>
      <c r="J19" s="107"/>
      <c r="K19" s="107"/>
      <c r="L19" s="107"/>
      <c r="M19" s="107"/>
      <c r="N19" s="140"/>
      <c r="O19" s="107"/>
      <c r="P19" s="107"/>
    </row>
    <row r="20" spans="1:16" s="10" customFormat="1" ht="11.25" customHeight="1">
      <c r="A20" s="95"/>
      <c r="B20" s="96"/>
      <c r="C20" s="97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ht="11.25" customHeight="1">
      <c r="A21" s="129" t="s">
        <v>84</v>
      </c>
      <c r="B21" s="7" t="s">
        <v>56</v>
      </c>
      <c r="C21" s="154" t="s">
        <v>113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1.25">
      <c r="A22" s="130"/>
      <c r="B22" s="7" t="s">
        <v>57</v>
      </c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 ht="11.25">
      <c r="A23" s="130"/>
      <c r="B23" s="7" t="s">
        <v>58</v>
      </c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 ht="11.25">
      <c r="A24" s="130"/>
      <c r="B24" s="7" t="s">
        <v>59</v>
      </c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22.5">
      <c r="A25" s="130"/>
      <c r="B25" s="7" t="s">
        <v>60</v>
      </c>
      <c r="C25" s="7"/>
      <c r="D25" s="19" t="s">
        <v>128</v>
      </c>
      <c r="E25" s="20">
        <f>F25+G25</f>
        <v>4095239</v>
      </c>
      <c r="F25" s="20">
        <f>F26+F27+F28</f>
        <v>1228572</v>
      </c>
      <c r="G25" s="20">
        <f>G26+G27+G28</f>
        <v>2866667</v>
      </c>
      <c r="H25" s="20">
        <f>I25+M25</f>
        <v>1374000</v>
      </c>
      <c r="I25" s="20">
        <f>J25+K25+L25</f>
        <v>412200</v>
      </c>
      <c r="J25" s="20">
        <v>412200</v>
      </c>
      <c r="K25" s="20">
        <v>0</v>
      </c>
      <c r="L25" s="20"/>
      <c r="M25" s="20">
        <f>N25+O25+P25</f>
        <v>961800</v>
      </c>
      <c r="N25" s="21"/>
      <c r="O25" s="20">
        <v>0</v>
      </c>
      <c r="P25" s="20">
        <v>961800</v>
      </c>
    </row>
    <row r="26" spans="1:16" ht="11.25">
      <c r="A26" s="130"/>
      <c r="B26" s="7">
        <v>2011</v>
      </c>
      <c r="C26" s="132"/>
      <c r="D26" s="135"/>
      <c r="E26" s="20">
        <f>F26+G26</f>
        <v>1374000</v>
      </c>
      <c r="F26" s="20">
        <f>I25</f>
        <v>412200</v>
      </c>
      <c r="G26" s="20">
        <f>M25</f>
        <v>961800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</row>
    <row r="27" spans="1:16" ht="11.25">
      <c r="A27" s="130"/>
      <c r="B27" s="7">
        <v>2012</v>
      </c>
      <c r="C27" s="133"/>
      <c r="D27" s="136"/>
      <c r="E27" s="20">
        <f>F27+G27</f>
        <v>2721239</v>
      </c>
      <c r="F27" s="20">
        <v>816372</v>
      </c>
      <c r="G27" s="20">
        <v>1904867</v>
      </c>
      <c r="H27" s="145"/>
      <c r="I27" s="145"/>
      <c r="J27" s="145"/>
      <c r="K27" s="145"/>
      <c r="L27" s="145"/>
      <c r="M27" s="145"/>
      <c r="N27" s="145"/>
      <c r="O27" s="145"/>
      <c r="P27" s="145"/>
    </row>
    <row r="28" spans="1:16" ht="11.25">
      <c r="A28" s="131"/>
      <c r="B28" s="7">
        <v>2013</v>
      </c>
      <c r="C28" s="134"/>
      <c r="D28" s="137"/>
      <c r="E28" s="20">
        <f>F28+G28</f>
        <v>0</v>
      </c>
      <c r="F28" s="20"/>
      <c r="G28" s="20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16" ht="11.25" customHeight="1">
      <c r="A29" s="196" t="s">
        <v>97</v>
      </c>
      <c r="B29" s="25" t="s">
        <v>89</v>
      </c>
      <c r="C29" s="149" t="s">
        <v>114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9"/>
    </row>
    <row r="30" spans="1:16" ht="11.25" customHeight="1">
      <c r="A30" s="196"/>
      <c r="B30" s="25" t="s">
        <v>90</v>
      </c>
      <c r="C30" s="200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2"/>
    </row>
    <row r="31" spans="1:16" ht="11.25" customHeight="1">
      <c r="A31" s="196"/>
      <c r="B31" s="25" t="s">
        <v>91</v>
      </c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2"/>
    </row>
    <row r="32" spans="1:16" ht="11.25" customHeight="1">
      <c r="A32" s="196"/>
      <c r="B32" s="25" t="s">
        <v>92</v>
      </c>
      <c r="C32" s="20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5"/>
    </row>
    <row r="33" spans="1:16" ht="11.25">
      <c r="A33" s="196"/>
      <c r="B33" s="25" t="s">
        <v>93</v>
      </c>
      <c r="C33" s="26"/>
      <c r="D33" s="30" t="s">
        <v>88</v>
      </c>
      <c r="E33" s="24">
        <f>E34+E35</f>
        <v>2246571.0599999996</v>
      </c>
      <c r="F33" s="24">
        <f>F34+F35</f>
        <v>373546.92000000004</v>
      </c>
      <c r="G33" s="24">
        <f>G34+G35</f>
        <v>1873024.14</v>
      </c>
      <c r="H33" s="24">
        <f>I33+M33</f>
        <v>940933.25</v>
      </c>
      <c r="I33" s="24">
        <f>J33+K33+L33</f>
        <v>177701.25</v>
      </c>
      <c r="J33" s="24">
        <v>177701.25</v>
      </c>
      <c r="K33" s="24">
        <v>0</v>
      </c>
      <c r="L33" s="24"/>
      <c r="M33" s="24">
        <f>N33+O33+P33</f>
        <v>763232</v>
      </c>
      <c r="N33" s="24">
        <v>0</v>
      </c>
      <c r="O33" s="24">
        <v>0</v>
      </c>
      <c r="P33" s="24">
        <v>763232</v>
      </c>
    </row>
    <row r="34" spans="1:16" ht="11.25">
      <c r="A34" s="196"/>
      <c r="B34" s="25">
        <v>2011</v>
      </c>
      <c r="C34" s="26"/>
      <c r="D34" s="83">
        <v>6057.6059</v>
      </c>
      <c r="E34" s="24">
        <f>F34+G34</f>
        <v>940933.25</v>
      </c>
      <c r="F34" s="24">
        <f>I33</f>
        <v>177701.25</v>
      </c>
      <c r="G34" s="24">
        <f>M33</f>
        <v>763232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</row>
    <row r="35" spans="1:16" ht="11.25">
      <c r="A35" s="196"/>
      <c r="B35" s="25">
        <v>2012</v>
      </c>
      <c r="C35" s="26"/>
      <c r="D35" s="30"/>
      <c r="E35" s="24">
        <f>F35+G35</f>
        <v>1305637.8099999998</v>
      </c>
      <c r="F35" s="24">
        <v>195845.67</v>
      </c>
      <c r="G35" s="24">
        <v>1109792.14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ht="11.25">
      <c r="A36" s="197"/>
      <c r="B36" s="33" t="s">
        <v>96</v>
      </c>
      <c r="C36" s="28"/>
      <c r="D36" s="3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1.25" customHeight="1">
      <c r="A37" s="100"/>
      <c r="B37" s="25" t="s">
        <v>89</v>
      </c>
      <c r="C37" s="123" t="s">
        <v>115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6" ht="12.75">
      <c r="A38" s="100"/>
      <c r="B38" s="25" t="s">
        <v>90</v>
      </c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1:16" ht="12.75">
      <c r="A39" s="100"/>
      <c r="B39" s="25" t="s">
        <v>91</v>
      </c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1:16" ht="12.75">
      <c r="A40" s="100"/>
      <c r="B40" s="25" t="s">
        <v>92</v>
      </c>
      <c r="C40" s="127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ht="12.75">
      <c r="A41" s="100"/>
      <c r="B41" s="25" t="s">
        <v>93</v>
      </c>
      <c r="C41" s="26"/>
      <c r="D41" s="26" t="s">
        <v>99</v>
      </c>
      <c r="E41" s="24">
        <f>F41+G41</f>
        <v>4973</v>
      </c>
      <c r="F41" s="24">
        <f>I41</f>
        <v>0</v>
      </c>
      <c r="G41" s="24">
        <f>M41</f>
        <v>4973</v>
      </c>
      <c r="H41" s="24">
        <f>I41+M41</f>
        <v>4973</v>
      </c>
      <c r="I41" s="24">
        <f>J41+K41+L41</f>
        <v>0</v>
      </c>
      <c r="J41" s="24"/>
      <c r="K41" s="24">
        <v>0</v>
      </c>
      <c r="L41" s="24"/>
      <c r="M41" s="24">
        <f>N41+O41+P41</f>
        <v>4973</v>
      </c>
      <c r="N41" s="24"/>
      <c r="O41" s="24">
        <v>0</v>
      </c>
      <c r="P41" s="24">
        <v>4973</v>
      </c>
    </row>
    <row r="42" spans="1:16" ht="12.75">
      <c r="A42" s="100"/>
      <c r="B42" s="25" t="s">
        <v>94</v>
      </c>
      <c r="C42" s="26"/>
      <c r="D42" s="82">
        <v>6067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</row>
    <row r="43" spans="1:16" ht="12.75">
      <c r="A43" s="100"/>
      <c r="B43" s="25" t="s">
        <v>95</v>
      </c>
      <c r="C43" s="26"/>
      <c r="D43" s="26"/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</row>
    <row r="44" spans="1:16" ht="11.25">
      <c r="A44" s="147" t="s">
        <v>98</v>
      </c>
      <c r="B44" s="53" t="s">
        <v>89</v>
      </c>
      <c r="C44" s="149" t="s">
        <v>85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1:16" ht="11.25">
      <c r="A45" s="130"/>
      <c r="B45" s="7" t="s">
        <v>57</v>
      </c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</row>
    <row r="46" spans="1:16" ht="11.25">
      <c r="A46" s="130"/>
      <c r="B46" s="7" t="s">
        <v>58</v>
      </c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ht="11.25">
      <c r="A47" s="130"/>
      <c r="B47" s="7" t="s">
        <v>59</v>
      </c>
      <c r="C47" s="115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</row>
    <row r="48" spans="1:16" ht="22.5">
      <c r="A48" s="130"/>
      <c r="B48" s="7" t="s">
        <v>60</v>
      </c>
      <c r="C48" s="7"/>
      <c r="D48" s="19" t="s">
        <v>129</v>
      </c>
      <c r="E48" s="20">
        <f>E53+E54+E55+E52+E49+E50+E51</f>
        <v>3296894.88</v>
      </c>
      <c r="F48" s="20">
        <f>F53+F54+F55+F52+F49+F50+F51</f>
        <v>2159994.4</v>
      </c>
      <c r="G48" s="20">
        <f>G53+G54+G55+G52+G49+G50+G51</f>
        <v>1136900.48</v>
      </c>
      <c r="H48" s="20">
        <f>I48+M48</f>
        <v>3190374.48</v>
      </c>
      <c r="I48" s="20">
        <f>J48+K48+L48</f>
        <v>2053474</v>
      </c>
      <c r="J48" s="20">
        <v>2053474</v>
      </c>
      <c r="K48" s="20"/>
      <c r="L48" s="20"/>
      <c r="M48" s="20">
        <f>N48+O48+P48</f>
        <v>1136900.48</v>
      </c>
      <c r="N48" s="21">
        <v>0</v>
      </c>
      <c r="O48" s="20">
        <v>0</v>
      </c>
      <c r="P48" s="20">
        <v>1136900.48</v>
      </c>
    </row>
    <row r="49" spans="1:16" ht="11.25">
      <c r="A49" s="130"/>
      <c r="B49" s="7">
        <v>2007</v>
      </c>
      <c r="C49" s="38"/>
      <c r="D49" s="39"/>
      <c r="E49" s="20">
        <f aca="true" t="shared" si="1" ref="E49:E55">F49+G49</f>
        <v>18000</v>
      </c>
      <c r="F49" s="20">
        <v>18000</v>
      </c>
      <c r="G49" s="20"/>
      <c r="H49" s="40"/>
      <c r="I49" s="40"/>
      <c r="J49" s="40"/>
      <c r="K49" s="40"/>
      <c r="L49" s="40"/>
      <c r="M49" s="40"/>
      <c r="N49" s="37"/>
      <c r="O49" s="40"/>
      <c r="P49" s="40"/>
    </row>
    <row r="50" spans="1:16" ht="11.25">
      <c r="A50" s="130"/>
      <c r="B50" s="7">
        <v>2008</v>
      </c>
      <c r="C50" s="38"/>
      <c r="D50" s="39"/>
      <c r="E50" s="20">
        <f t="shared" si="1"/>
        <v>1020.4</v>
      </c>
      <c r="F50" s="20">
        <v>1020.4</v>
      </c>
      <c r="G50" s="20"/>
      <c r="H50" s="40"/>
      <c r="I50" s="40"/>
      <c r="J50" s="40"/>
      <c r="K50" s="40"/>
      <c r="L50" s="40"/>
      <c r="M50" s="40"/>
      <c r="N50" s="37"/>
      <c r="O50" s="40"/>
      <c r="P50" s="40"/>
    </row>
    <row r="51" spans="1:16" ht="11.25">
      <c r="A51" s="130"/>
      <c r="B51" s="7">
        <v>2009</v>
      </c>
      <c r="C51" s="38"/>
      <c r="D51" s="39"/>
      <c r="E51" s="20">
        <f t="shared" si="1"/>
        <v>52500</v>
      </c>
      <c r="F51" s="20">
        <v>52500</v>
      </c>
      <c r="G51" s="20"/>
      <c r="H51" s="40"/>
      <c r="I51" s="40"/>
      <c r="J51" s="40"/>
      <c r="K51" s="40"/>
      <c r="L51" s="40"/>
      <c r="M51" s="40"/>
      <c r="N51" s="37"/>
      <c r="O51" s="40"/>
      <c r="P51" s="40"/>
    </row>
    <row r="52" spans="1:16" ht="11.25">
      <c r="A52" s="130"/>
      <c r="B52" s="7">
        <v>2010</v>
      </c>
      <c r="C52" s="38"/>
      <c r="D52" s="39"/>
      <c r="E52" s="20">
        <f t="shared" si="1"/>
        <v>35000</v>
      </c>
      <c r="F52" s="20">
        <v>35000</v>
      </c>
      <c r="G52" s="20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41">
        <v>0</v>
      </c>
      <c r="P52" s="41">
        <v>0</v>
      </c>
    </row>
    <row r="53" spans="1:16" ht="11.25">
      <c r="A53" s="130"/>
      <c r="B53" s="7">
        <v>2011</v>
      </c>
      <c r="C53" s="132"/>
      <c r="D53" s="135"/>
      <c r="E53" s="20">
        <f t="shared" si="1"/>
        <v>3190374.48</v>
      </c>
      <c r="F53" s="20">
        <f>I48</f>
        <v>2053474</v>
      </c>
      <c r="G53" s="20">
        <f>M48</f>
        <v>1136900.48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</row>
    <row r="54" spans="1:16" ht="11.25">
      <c r="A54" s="130"/>
      <c r="B54" s="7"/>
      <c r="C54" s="133"/>
      <c r="D54" s="136"/>
      <c r="E54" s="20">
        <f t="shared" si="1"/>
        <v>0</v>
      </c>
      <c r="F54" s="20">
        <v>0</v>
      </c>
      <c r="G54" s="20">
        <v>0</v>
      </c>
      <c r="H54" s="142"/>
      <c r="I54" s="142"/>
      <c r="J54" s="142"/>
      <c r="K54" s="142"/>
      <c r="L54" s="142"/>
      <c r="M54" s="142"/>
      <c r="N54" s="142"/>
      <c r="O54" s="142"/>
      <c r="P54" s="142"/>
    </row>
    <row r="55" spans="1:16" ht="11.25">
      <c r="A55" s="148"/>
      <c r="B55" s="54"/>
      <c r="C55" s="152"/>
      <c r="D55" s="153"/>
      <c r="E55" s="55">
        <f t="shared" si="1"/>
        <v>0</v>
      </c>
      <c r="F55" s="55">
        <v>0</v>
      </c>
      <c r="G55" s="55">
        <v>0</v>
      </c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ht="11.25">
      <c r="A56" s="147" t="s">
        <v>102</v>
      </c>
      <c r="B56" s="53" t="s">
        <v>89</v>
      </c>
      <c r="C56" s="112" t="s">
        <v>86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/>
    </row>
    <row r="57" spans="1:16" ht="11.25">
      <c r="A57" s="130"/>
      <c r="B57" s="7" t="s">
        <v>57</v>
      </c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4"/>
    </row>
    <row r="58" spans="1:16" ht="11.25">
      <c r="A58" s="130"/>
      <c r="B58" s="7" t="s">
        <v>58</v>
      </c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</row>
    <row r="59" spans="1:16" ht="11.25">
      <c r="A59" s="130"/>
      <c r="B59" s="7" t="s">
        <v>59</v>
      </c>
      <c r="C59" s="115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7"/>
    </row>
    <row r="60" spans="1:16" ht="22.5">
      <c r="A60" s="130"/>
      <c r="B60" s="7" t="s">
        <v>60</v>
      </c>
      <c r="C60" s="7"/>
      <c r="D60" s="19" t="s">
        <v>129</v>
      </c>
      <c r="E60" s="20">
        <f>E65+E66+E67+E64+E63++E61</f>
        <v>4231531.37</v>
      </c>
      <c r="F60" s="20">
        <f>F65+F66+F67+F64+F63++F61</f>
        <v>2781531.87</v>
      </c>
      <c r="G60" s="20">
        <f>G65+G66+G67+G64+G63++G61</f>
        <v>1449999.5</v>
      </c>
      <c r="H60" s="20">
        <f>I60+M60</f>
        <v>2054099.5</v>
      </c>
      <c r="I60" s="20">
        <f>J60+K60+L60</f>
        <v>1329100</v>
      </c>
      <c r="J60" s="20">
        <v>1329100</v>
      </c>
      <c r="K60" s="20"/>
      <c r="L60" s="20"/>
      <c r="M60" s="20">
        <f>N60+O60+P60</f>
        <v>724999.5</v>
      </c>
      <c r="N60" s="21">
        <v>0</v>
      </c>
      <c r="O60" s="20">
        <v>0</v>
      </c>
      <c r="P60" s="20">
        <v>724999.5</v>
      </c>
    </row>
    <row r="61" spans="1:16" ht="11.25">
      <c r="A61" s="130"/>
      <c r="B61" s="7">
        <v>2007</v>
      </c>
      <c r="C61" s="38"/>
      <c r="D61" s="39"/>
      <c r="E61" s="22">
        <f aca="true" t="shared" si="2" ref="E61:E67">F61+G61</f>
        <v>35465.4</v>
      </c>
      <c r="F61" s="20">
        <v>35465.4</v>
      </c>
      <c r="G61" s="20"/>
      <c r="H61" s="40"/>
      <c r="I61" s="40"/>
      <c r="J61" s="40"/>
      <c r="K61" s="40"/>
      <c r="L61" s="40"/>
      <c r="M61" s="40"/>
      <c r="N61" s="37"/>
      <c r="O61" s="40"/>
      <c r="P61" s="40"/>
    </row>
    <row r="62" spans="1:16" ht="11.25">
      <c r="A62" s="130"/>
      <c r="B62" s="7">
        <v>2008</v>
      </c>
      <c r="C62" s="38"/>
      <c r="D62" s="39"/>
      <c r="E62" s="22">
        <f t="shared" si="2"/>
        <v>3200</v>
      </c>
      <c r="F62" s="20">
        <v>3200</v>
      </c>
      <c r="G62" s="20"/>
      <c r="H62" s="40"/>
      <c r="I62" s="40"/>
      <c r="J62" s="40"/>
      <c r="K62" s="40"/>
      <c r="L62" s="40"/>
      <c r="M62" s="40"/>
      <c r="N62" s="37"/>
      <c r="O62" s="40"/>
      <c r="P62" s="40"/>
    </row>
    <row r="63" spans="1:16" ht="11.25">
      <c r="A63" s="130"/>
      <c r="B63" s="7">
        <v>2009</v>
      </c>
      <c r="C63" s="38"/>
      <c r="D63" s="39"/>
      <c r="E63" s="22">
        <f t="shared" si="2"/>
        <v>55866.47</v>
      </c>
      <c r="F63" s="20">
        <v>55866.47</v>
      </c>
      <c r="G63" s="20"/>
      <c r="H63" s="40"/>
      <c r="I63" s="40"/>
      <c r="J63" s="40"/>
      <c r="K63" s="40"/>
      <c r="L63" s="40"/>
      <c r="M63" s="40"/>
      <c r="N63" s="37"/>
      <c r="O63" s="40"/>
      <c r="P63" s="40"/>
    </row>
    <row r="64" spans="1:16" ht="11.25">
      <c r="A64" s="130"/>
      <c r="B64" s="7">
        <v>2010</v>
      </c>
      <c r="C64" s="38"/>
      <c r="D64" s="39"/>
      <c r="E64" s="22">
        <f t="shared" si="2"/>
        <v>32000</v>
      </c>
      <c r="F64" s="22">
        <v>32000</v>
      </c>
      <c r="G64" s="22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2">
        <v>0</v>
      </c>
      <c r="O64" s="41">
        <v>0</v>
      </c>
      <c r="P64" s="41">
        <v>0</v>
      </c>
    </row>
    <row r="65" spans="1:16" ht="11.25">
      <c r="A65" s="130"/>
      <c r="B65" s="101">
        <v>2011</v>
      </c>
      <c r="C65" s="132"/>
      <c r="D65" s="135"/>
      <c r="E65" s="22">
        <f t="shared" si="2"/>
        <v>2054099.5</v>
      </c>
      <c r="F65" s="22">
        <f>I60</f>
        <v>1329100</v>
      </c>
      <c r="G65" s="20">
        <f>M60</f>
        <v>724999.5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</row>
    <row r="66" spans="1:16" ht="11.25">
      <c r="A66" s="130"/>
      <c r="B66" s="101">
        <v>2012</v>
      </c>
      <c r="C66" s="133"/>
      <c r="D66" s="136"/>
      <c r="E66" s="22">
        <f t="shared" si="2"/>
        <v>2054100</v>
      </c>
      <c r="F66" s="22">
        <v>1329100</v>
      </c>
      <c r="G66" s="22">
        <v>725000</v>
      </c>
      <c r="H66" s="142"/>
      <c r="I66" s="142"/>
      <c r="J66" s="142"/>
      <c r="K66" s="142"/>
      <c r="L66" s="142"/>
      <c r="M66" s="142"/>
      <c r="N66" s="142"/>
      <c r="O66" s="142"/>
      <c r="P66" s="142"/>
    </row>
    <row r="67" spans="1:16" ht="11.25">
      <c r="A67" s="148"/>
      <c r="B67" s="54"/>
      <c r="C67" s="152"/>
      <c r="D67" s="153"/>
      <c r="E67" s="55">
        <f t="shared" si="2"/>
        <v>0</v>
      </c>
      <c r="F67" s="55">
        <v>0</v>
      </c>
      <c r="G67" s="55">
        <v>0</v>
      </c>
      <c r="H67" s="143"/>
      <c r="I67" s="143"/>
      <c r="J67" s="143"/>
      <c r="K67" s="143"/>
      <c r="L67" s="143"/>
      <c r="M67" s="143"/>
      <c r="N67" s="143"/>
      <c r="O67" s="143"/>
      <c r="P67" s="143"/>
    </row>
    <row r="68" spans="1:16" ht="11.25">
      <c r="A68" s="129" t="s">
        <v>108</v>
      </c>
      <c r="B68" s="7" t="s">
        <v>56</v>
      </c>
      <c r="C68" s="109" t="s">
        <v>119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1"/>
    </row>
    <row r="69" spans="1:16" ht="11.25">
      <c r="A69" s="130"/>
      <c r="B69" s="7" t="s">
        <v>57</v>
      </c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4"/>
    </row>
    <row r="70" spans="1:16" ht="11.25">
      <c r="A70" s="130"/>
      <c r="B70" s="7" t="s">
        <v>58</v>
      </c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/>
    </row>
    <row r="71" spans="1:16" ht="11.25">
      <c r="A71" s="130"/>
      <c r="B71" s="7" t="s">
        <v>59</v>
      </c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7"/>
    </row>
    <row r="72" spans="1:16" ht="22.5">
      <c r="A72" s="130"/>
      <c r="B72" s="7" t="s">
        <v>60</v>
      </c>
      <c r="C72" s="7"/>
      <c r="D72" s="19" t="s">
        <v>130</v>
      </c>
      <c r="E72" s="20">
        <f>E73+E74+E75</f>
        <v>52345</v>
      </c>
      <c r="F72" s="20">
        <f>F73+F74+F75</f>
        <v>20166</v>
      </c>
      <c r="G72" s="20">
        <f>G73+G74+G75</f>
        <v>32179</v>
      </c>
      <c r="H72" s="20">
        <f>I72+M72</f>
        <v>52345</v>
      </c>
      <c r="I72" s="20">
        <f>J72+K72+L72</f>
        <v>20166</v>
      </c>
      <c r="J72" s="20">
        <v>20166</v>
      </c>
      <c r="K72" s="20">
        <v>0</v>
      </c>
      <c r="L72" s="20"/>
      <c r="M72" s="20">
        <f>N72+O72+P72</f>
        <v>32179</v>
      </c>
      <c r="N72" s="21">
        <v>0</v>
      </c>
      <c r="O72" s="20">
        <v>0</v>
      </c>
      <c r="P72" s="20">
        <v>32179</v>
      </c>
    </row>
    <row r="73" spans="1:16" ht="11.25">
      <c r="A73" s="130"/>
      <c r="B73" s="7">
        <v>2011</v>
      </c>
      <c r="C73" s="132"/>
      <c r="D73" s="135"/>
      <c r="E73" s="20">
        <f>F73+G73</f>
        <v>52345</v>
      </c>
      <c r="F73" s="20">
        <f>I72</f>
        <v>20166</v>
      </c>
      <c r="G73" s="20">
        <f>M72</f>
        <v>32179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144">
        <v>0</v>
      </c>
    </row>
    <row r="74" spans="1:16" ht="11.25">
      <c r="A74" s="130"/>
      <c r="B74" s="7"/>
      <c r="C74" s="133"/>
      <c r="D74" s="136"/>
      <c r="E74" s="20">
        <f>F74+G74</f>
        <v>0</v>
      </c>
      <c r="F74" s="20"/>
      <c r="G74" s="20"/>
      <c r="H74" s="145"/>
      <c r="I74" s="145"/>
      <c r="J74" s="145"/>
      <c r="K74" s="145"/>
      <c r="L74" s="145"/>
      <c r="M74" s="145"/>
      <c r="N74" s="145"/>
      <c r="O74" s="145"/>
      <c r="P74" s="145"/>
    </row>
    <row r="75" spans="1:16" ht="11.25">
      <c r="A75" s="131"/>
      <c r="B75" s="7"/>
      <c r="C75" s="134"/>
      <c r="D75" s="137"/>
      <c r="E75" s="20">
        <f>F75+G75</f>
        <v>0</v>
      </c>
      <c r="F75" s="20">
        <v>0</v>
      </c>
      <c r="G75" s="20">
        <v>0</v>
      </c>
      <c r="H75" s="146"/>
      <c r="I75" s="146"/>
      <c r="J75" s="146"/>
      <c r="K75" s="146"/>
      <c r="L75" s="146"/>
      <c r="M75" s="146"/>
      <c r="N75" s="188"/>
      <c r="O75" s="146"/>
      <c r="P75" s="146"/>
    </row>
    <row r="76" spans="1:16" ht="11.25">
      <c r="A76" s="129" t="s">
        <v>108</v>
      </c>
      <c r="B76" s="7" t="s">
        <v>56</v>
      </c>
      <c r="C76" s="109" t="s">
        <v>106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1"/>
    </row>
    <row r="77" spans="1:16" ht="11.25">
      <c r="A77" s="130"/>
      <c r="B77" s="7" t="s">
        <v>57</v>
      </c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</row>
    <row r="78" spans="1:16" ht="11.25">
      <c r="A78" s="130"/>
      <c r="B78" s="7" t="s">
        <v>58</v>
      </c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</row>
    <row r="79" spans="1:16" ht="11.25">
      <c r="A79" s="130"/>
      <c r="B79" s="7" t="s">
        <v>59</v>
      </c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7"/>
    </row>
    <row r="80" spans="1:16" ht="22.5">
      <c r="A80" s="130"/>
      <c r="B80" s="7" t="s">
        <v>60</v>
      </c>
      <c r="C80" s="7"/>
      <c r="D80" s="19" t="s">
        <v>130</v>
      </c>
      <c r="E80" s="20">
        <f>E81+E82+E83</f>
        <v>74578</v>
      </c>
      <c r="F80" s="20">
        <f>F81+F82+F83</f>
        <v>62666</v>
      </c>
      <c r="G80" s="20">
        <f>G81+G82+G83</f>
        <v>11912</v>
      </c>
      <c r="H80" s="20">
        <f>I80+M80</f>
        <v>74578</v>
      </c>
      <c r="I80" s="20">
        <f>J80+K80+L80</f>
        <v>62666</v>
      </c>
      <c r="J80" s="20">
        <v>62666</v>
      </c>
      <c r="K80" s="20">
        <v>0</v>
      </c>
      <c r="L80" s="20"/>
      <c r="M80" s="20">
        <f>N80+O80+P80</f>
        <v>11912</v>
      </c>
      <c r="N80" s="21">
        <v>0</v>
      </c>
      <c r="O80" s="20">
        <v>0</v>
      </c>
      <c r="P80" s="20">
        <v>11912</v>
      </c>
    </row>
    <row r="81" spans="1:16" ht="11.25">
      <c r="A81" s="130"/>
      <c r="B81" s="7">
        <v>2011</v>
      </c>
      <c r="C81" s="132"/>
      <c r="D81" s="135"/>
      <c r="E81" s="20">
        <f>F81+G81</f>
        <v>74578</v>
      </c>
      <c r="F81" s="20">
        <f>I80</f>
        <v>62666</v>
      </c>
      <c r="G81" s="20">
        <f>M80</f>
        <v>11912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44">
        <v>0</v>
      </c>
      <c r="P81" s="144">
        <v>0</v>
      </c>
    </row>
    <row r="82" spans="1:16" ht="11.25">
      <c r="A82" s="130"/>
      <c r="B82" s="7"/>
      <c r="C82" s="133"/>
      <c r="D82" s="136"/>
      <c r="E82" s="20">
        <f>F82+G82</f>
        <v>0</v>
      </c>
      <c r="F82" s="20">
        <v>0</v>
      </c>
      <c r="G82" s="20">
        <v>0</v>
      </c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1.25">
      <c r="A83" s="131"/>
      <c r="B83" s="7"/>
      <c r="C83" s="134"/>
      <c r="D83" s="137"/>
      <c r="E83" s="20">
        <f>F83+G83</f>
        <v>0</v>
      </c>
      <c r="F83" s="20">
        <v>0</v>
      </c>
      <c r="G83" s="20">
        <v>0</v>
      </c>
      <c r="H83" s="146"/>
      <c r="I83" s="146"/>
      <c r="J83" s="146"/>
      <c r="K83" s="146"/>
      <c r="L83" s="146"/>
      <c r="M83" s="146"/>
      <c r="N83" s="188"/>
      <c r="O83" s="146"/>
      <c r="P83" s="146"/>
    </row>
    <row r="84" spans="1:16" ht="11.25" customHeight="1">
      <c r="A84" s="129" t="s">
        <v>109</v>
      </c>
      <c r="B84" s="7" t="s">
        <v>56</v>
      </c>
      <c r="C84" s="109" t="s">
        <v>122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1"/>
    </row>
    <row r="85" spans="1:16" ht="11.25" customHeight="1">
      <c r="A85" s="130"/>
      <c r="B85" s="7" t="s">
        <v>57</v>
      </c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4"/>
    </row>
    <row r="86" spans="1:16" ht="11.25" customHeight="1">
      <c r="A86" s="130"/>
      <c r="B86" s="7" t="s">
        <v>58</v>
      </c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4"/>
    </row>
    <row r="87" spans="1:16" ht="11.25" customHeight="1">
      <c r="A87" s="130"/>
      <c r="B87" s="7" t="s">
        <v>59</v>
      </c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1:16" ht="21.75" customHeight="1">
      <c r="A88" s="130"/>
      <c r="B88" s="7" t="s">
        <v>60</v>
      </c>
      <c r="C88" s="7"/>
      <c r="D88" s="19" t="s">
        <v>131</v>
      </c>
      <c r="E88" s="20">
        <f>F88+G88</f>
        <v>38361</v>
      </c>
      <c r="F88" s="20">
        <f>F89+F90+F91</f>
        <v>26718</v>
      </c>
      <c r="G88" s="20">
        <f>G89+G90+G91</f>
        <v>11643</v>
      </c>
      <c r="H88" s="20">
        <f>I88+M88</f>
        <v>38361</v>
      </c>
      <c r="I88" s="20">
        <f>J88+K88+L88</f>
        <v>26718</v>
      </c>
      <c r="J88" s="20">
        <v>26718</v>
      </c>
      <c r="K88" s="20">
        <v>0</v>
      </c>
      <c r="L88" s="20"/>
      <c r="M88" s="20">
        <f>N88+O88+P88</f>
        <v>11643</v>
      </c>
      <c r="N88" s="21">
        <v>0</v>
      </c>
      <c r="O88" s="20">
        <v>0</v>
      </c>
      <c r="P88" s="20">
        <v>11643</v>
      </c>
    </row>
    <row r="89" spans="1:16" ht="11.25">
      <c r="A89" s="130"/>
      <c r="B89" s="7">
        <v>2011</v>
      </c>
      <c r="C89" s="132"/>
      <c r="D89" s="135"/>
      <c r="E89" s="20">
        <f>F89+G89</f>
        <v>38361</v>
      </c>
      <c r="F89" s="20">
        <f>I88</f>
        <v>26718</v>
      </c>
      <c r="G89" s="20">
        <f>M88</f>
        <v>11643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44">
        <v>0</v>
      </c>
      <c r="P89" s="144">
        <v>0</v>
      </c>
    </row>
    <row r="90" spans="1:16" ht="11.25">
      <c r="A90" s="130"/>
      <c r="B90" s="7"/>
      <c r="C90" s="133"/>
      <c r="D90" s="136"/>
      <c r="E90" s="20">
        <f>F90+G90</f>
        <v>0</v>
      </c>
      <c r="F90" s="20"/>
      <c r="G90" s="20"/>
      <c r="H90" s="145"/>
      <c r="I90" s="145"/>
      <c r="J90" s="145"/>
      <c r="K90" s="145"/>
      <c r="L90" s="145"/>
      <c r="M90" s="145"/>
      <c r="N90" s="145"/>
      <c r="O90" s="145"/>
      <c r="P90" s="145"/>
    </row>
    <row r="91" spans="1:16" ht="11.25">
      <c r="A91" s="131"/>
      <c r="B91" s="7"/>
      <c r="C91" s="134"/>
      <c r="D91" s="137"/>
      <c r="E91" s="20">
        <f>F91+G91</f>
        <v>0</v>
      </c>
      <c r="F91" s="20">
        <v>0</v>
      </c>
      <c r="G91" s="20">
        <v>0</v>
      </c>
      <c r="H91" s="146"/>
      <c r="I91" s="146"/>
      <c r="J91" s="146"/>
      <c r="K91" s="146"/>
      <c r="L91" s="146"/>
      <c r="M91" s="146"/>
      <c r="N91" s="146"/>
      <c r="O91" s="146"/>
      <c r="P91" s="146"/>
    </row>
    <row r="92" spans="1:16" ht="11.25" customHeight="1">
      <c r="A92" s="129" t="s">
        <v>109</v>
      </c>
      <c r="B92" s="7" t="s">
        <v>56</v>
      </c>
      <c r="C92" s="109" t="s">
        <v>123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1"/>
    </row>
    <row r="93" spans="1:16" ht="11.25" customHeight="1">
      <c r="A93" s="130"/>
      <c r="B93" s="7" t="s">
        <v>57</v>
      </c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4"/>
    </row>
    <row r="94" spans="1:16" ht="11.25" customHeight="1">
      <c r="A94" s="130"/>
      <c r="B94" s="7" t="s">
        <v>58</v>
      </c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4"/>
    </row>
    <row r="95" spans="1:16" ht="11.25" customHeight="1">
      <c r="A95" s="130"/>
      <c r="B95" s="7" t="s">
        <v>59</v>
      </c>
      <c r="C95" s="115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1:16" ht="21.75" customHeight="1">
      <c r="A96" s="130"/>
      <c r="B96" s="7" t="s">
        <v>60</v>
      </c>
      <c r="C96" s="7"/>
      <c r="D96" s="19" t="s">
        <v>131</v>
      </c>
      <c r="E96" s="20">
        <f>F96+G96</f>
        <v>519541.55</v>
      </c>
      <c r="F96" s="20">
        <f>F97+F98+F99</f>
        <v>200151.55</v>
      </c>
      <c r="G96" s="20">
        <f>G97+G98+G99</f>
        <v>319390</v>
      </c>
      <c r="H96" s="20">
        <f>I96+M96</f>
        <v>519541.55</v>
      </c>
      <c r="I96" s="20">
        <f>J96+K96+L96</f>
        <v>200151.55</v>
      </c>
      <c r="J96" s="20">
        <v>200151.55</v>
      </c>
      <c r="K96" s="20">
        <v>0</v>
      </c>
      <c r="L96" s="20"/>
      <c r="M96" s="20">
        <f>N96+O96+P96</f>
        <v>319390</v>
      </c>
      <c r="N96" s="21">
        <v>0</v>
      </c>
      <c r="O96" s="20">
        <v>0</v>
      </c>
      <c r="P96" s="20">
        <v>319390</v>
      </c>
    </row>
    <row r="97" spans="1:16" ht="11.25">
      <c r="A97" s="130"/>
      <c r="B97" s="7">
        <v>2011</v>
      </c>
      <c r="C97" s="132"/>
      <c r="D97" s="135"/>
      <c r="E97" s="20">
        <f>F97+G97</f>
        <v>519541.55</v>
      </c>
      <c r="F97" s="20">
        <f>I96</f>
        <v>200151.55</v>
      </c>
      <c r="G97" s="20">
        <f>M96</f>
        <v>319390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4">
        <v>0</v>
      </c>
    </row>
    <row r="98" spans="1:16" ht="11.25">
      <c r="A98" s="130"/>
      <c r="B98" s="7"/>
      <c r="C98" s="133"/>
      <c r="D98" s="136"/>
      <c r="E98" s="20">
        <f>F98+G98</f>
        <v>0</v>
      </c>
      <c r="F98" s="20"/>
      <c r="G98" s="20"/>
      <c r="H98" s="145"/>
      <c r="I98" s="145"/>
      <c r="J98" s="145"/>
      <c r="K98" s="145"/>
      <c r="L98" s="145"/>
      <c r="M98" s="145"/>
      <c r="N98" s="145"/>
      <c r="O98" s="145"/>
      <c r="P98" s="145"/>
    </row>
    <row r="99" spans="1:16" ht="11.25">
      <c r="A99" s="131"/>
      <c r="B99" s="7"/>
      <c r="C99" s="134"/>
      <c r="D99" s="137"/>
      <c r="E99" s="20">
        <f>F99+G99</f>
        <v>0</v>
      </c>
      <c r="F99" s="20">
        <v>0</v>
      </c>
      <c r="G99" s="20">
        <v>0</v>
      </c>
      <c r="H99" s="146"/>
      <c r="I99" s="146"/>
      <c r="J99" s="146"/>
      <c r="K99" s="146"/>
      <c r="L99" s="146"/>
      <c r="M99" s="146"/>
      <c r="N99" s="146"/>
      <c r="O99" s="146"/>
      <c r="P99" s="146"/>
    </row>
    <row r="100" spans="1:16" ht="11.25">
      <c r="A100" s="129" t="s">
        <v>110</v>
      </c>
      <c r="B100" s="7"/>
      <c r="C100" s="154" t="s">
        <v>105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</row>
    <row r="101" spans="1:16" ht="11.25">
      <c r="A101" s="130"/>
      <c r="B101" s="7"/>
      <c r="C101" s="156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</row>
    <row r="102" spans="1:16" ht="11.25" customHeight="1">
      <c r="A102" s="130"/>
      <c r="B102" s="7" t="s">
        <v>57</v>
      </c>
      <c r="C102" s="156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</row>
    <row r="103" spans="1:16" ht="11.25" customHeight="1">
      <c r="A103" s="130"/>
      <c r="B103" s="7" t="s">
        <v>58</v>
      </c>
      <c r="C103" s="156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</row>
    <row r="104" spans="1:16" ht="14.25" customHeight="1">
      <c r="A104" s="130"/>
      <c r="B104" s="7" t="s">
        <v>59</v>
      </c>
      <c r="C104" s="158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</row>
    <row r="105" spans="1:16" ht="22.5" customHeight="1">
      <c r="A105" s="130"/>
      <c r="B105" s="7" t="s">
        <v>60</v>
      </c>
      <c r="C105" s="7"/>
      <c r="D105" s="19" t="s">
        <v>132</v>
      </c>
      <c r="E105" s="20">
        <f>E106+E107+E108</f>
        <v>0</v>
      </c>
      <c r="F105" s="20">
        <f>F106+F107+F108</f>
        <v>0</v>
      </c>
      <c r="G105" s="20">
        <f>G106+G107+G108</f>
        <v>0</v>
      </c>
      <c r="H105" s="20">
        <f>I105+M105</f>
        <v>0</v>
      </c>
      <c r="I105" s="20">
        <f>J105+K105+L105</f>
        <v>0</v>
      </c>
      <c r="J105" s="20"/>
      <c r="K105" s="20">
        <v>0</v>
      </c>
      <c r="L105" s="20"/>
      <c r="M105" s="20">
        <f>N105+O105+P105</f>
        <v>0</v>
      </c>
      <c r="N105" s="21">
        <v>0</v>
      </c>
      <c r="O105" s="20">
        <v>0</v>
      </c>
      <c r="P105" s="20"/>
    </row>
    <row r="106" spans="1:16" ht="11.25">
      <c r="A106" s="130"/>
      <c r="B106" s="7">
        <v>2011</v>
      </c>
      <c r="C106" s="132"/>
      <c r="D106" s="135"/>
      <c r="E106" s="20">
        <f>F106+G106</f>
        <v>0</v>
      </c>
      <c r="F106" s="20">
        <f>I105</f>
        <v>0</v>
      </c>
      <c r="G106" s="20">
        <f>M105</f>
        <v>0</v>
      </c>
      <c r="H106" s="144">
        <v>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4">
        <v>0</v>
      </c>
      <c r="O106" s="144">
        <v>0</v>
      </c>
      <c r="P106" s="144">
        <v>0</v>
      </c>
    </row>
    <row r="107" spans="1:16" ht="11.25">
      <c r="A107" s="130"/>
      <c r="B107" s="7"/>
      <c r="C107" s="133"/>
      <c r="D107" s="136"/>
      <c r="E107" s="20">
        <f>F107+G107</f>
        <v>0</v>
      </c>
      <c r="F107" s="20"/>
      <c r="G107" s="20"/>
      <c r="H107" s="145"/>
      <c r="I107" s="145"/>
      <c r="J107" s="145"/>
      <c r="K107" s="145"/>
      <c r="L107" s="145"/>
      <c r="M107" s="145"/>
      <c r="N107" s="145"/>
      <c r="O107" s="145"/>
      <c r="P107" s="145"/>
    </row>
    <row r="108" spans="1:16" ht="11.25">
      <c r="A108" s="148"/>
      <c r="B108" s="7" t="s">
        <v>83</v>
      </c>
      <c r="C108" s="152"/>
      <c r="D108" s="153"/>
      <c r="E108" s="20">
        <f>F108+G108</f>
        <v>0</v>
      </c>
      <c r="F108" s="20">
        <v>0</v>
      </c>
      <c r="G108" s="20">
        <v>0</v>
      </c>
      <c r="H108" s="188"/>
      <c r="I108" s="188"/>
      <c r="J108" s="188"/>
      <c r="K108" s="188"/>
      <c r="L108" s="188"/>
      <c r="M108" s="188"/>
      <c r="N108" s="188"/>
      <c r="O108" s="188"/>
      <c r="P108" s="188"/>
    </row>
    <row r="109" spans="1:16" ht="11.25" customHeight="1">
      <c r="A109" s="194" t="s">
        <v>111</v>
      </c>
      <c r="B109" s="52" t="s">
        <v>56</v>
      </c>
      <c r="C109" s="169" t="s">
        <v>104</v>
      </c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1"/>
    </row>
    <row r="110" spans="1:16" ht="11.25" customHeight="1">
      <c r="A110" s="195"/>
      <c r="B110" s="52" t="s">
        <v>90</v>
      </c>
      <c r="C110" s="172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4"/>
    </row>
    <row r="111" spans="1:16" ht="11.25" customHeight="1">
      <c r="A111" s="195"/>
      <c r="B111" s="25" t="s">
        <v>91</v>
      </c>
      <c r="C111" s="172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4"/>
    </row>
    <row r="112" spans="1:16" ht="11.25" customHeight="1">
      <c r="A112" s="195"/>
      <c r="B112" s="25" t="s">
        <v>92</v>
      </c>
      <c r="C112" s="175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7"/>
    </row>
    <row r="113" spans="1:16" ht="22.5">
      <c r="A113" s="195"/>
      <c r="B113" s="25" t="s">
        <v>93</v>
      </c>
      <c r="C113" s="26"/>
      <c r="D113" s="30" t="s">
        <v>101</v>
      </c>
      <c r="E113" s="24">
        <f>F113+G113</f>
        <v>25460</v>
      </c>
      <c r="F113" s="24">
        <f>I113</f>
        <v>25460</v>
      </c>
      <c r="G113" s="24">
        <f>M113</f>
        <v>0</v>
      </c>
      <c r="H113" s="24">
        <f>I113+M113</f>
        <v>25460</v>
      </c>
      <c r="I113" s="24">
        <f>J113+K113+L113</f>
        <v>25460</v>
      </c>
      <c r="J113" s="24">
        <v>25460</v>
      </c>
      <c r="K113" s="24">
        <v>0</v>
      </c>
      <c r="L113" s="24"/>
      <c r="M113" s="24">
        <f>N113+O113+P113</f>
        <v>0</v>
      </c>
      <c r="N113" s="24">
        <v>0</v>
      </c>
      <c r="O113" s="24">
        <v>0</v>
      </c>
      <c r="P113" s="24"/>
    </row>
    <row r="114" spans="1:16" ht="11.25">
      <c r="A114" s="195"/>
      <c r="B114" s="25">
        <v>2011</v>
      </c>
      <c r="C114" s="26"/>
      <c r="D114" s="30"/>
      <c r="E114" s="24">
        <f>F114+G114</f>
        <v>25460</v>
      </c>
      <c r="F114" s="24">
        <f>I113</f>
        <v>25460</v>
      </c>
      <c r="G114" s="24">
        <f>M113</f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</row>
    <row r="115" spans="1:16" ht="11.25">
      <c r="A115" s="195"/>
      <c r="B115" s="25"/>
      <c r="C115" s="26"/>
      <c r="D115" s="30"/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</row>
    <row r="116" spans="1:16" ht="11.25" customHeight="1">
      <c r="A116" s="120" t="s">
        <v>112</v>
      </c>
      <c r="B116" s="25" t="s">
        <v>89</v>
      </c>
      <c r="C116" s="160" t="s">
        <v>118</v>
      </c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2"/>
    </row>
    <row r="117" spans="1:16" ht="11.25" customHeight="1">
      <c r="A117" s="121"/>
      <c r="B117" s="25" t="s">
        <v>90</v>
      </c>
      <c r="C117" s="163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5"/>
    </row>
    <row r="118" spans="1:16" ht="11.25" customHeight="1">
      <c r="A118" s="121"/>
      <c r="B118" s="25" t="s">
        <v>91</v>
      </c>
      <c r="C118" s="163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5"/>
    </row>
    <row r="119" spans="1:16" ht="11.25" customHeight="1">
      <c r="A119" s="121"/>
      <c r="B119" s="25" t="s">
        <v>92</v>
      </c>
      <c r="C119" s="166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8"/>
    </row>
    <row r="120" spans="1:16" ht="25.5" customHeight="1">
      <c r="A120" s="121"/>
      <c r="B120" s="25" t="s">
        <v>93</v>
      </c>
      <c r="C120" s="26"/>
      <c r="D120" s="30" t="s">
        <v>101</v>
      </c>
      <c r="E120" s="24">
        <f>F120+G120</f>
        <v>26052</v>
      </c>
      <c r="F120" s="24">
        <f>I120</f>
        <v>26052</v>
      </c>
      <c r="G120" s="24">
        <f>M120</f>
        <v>0</v>
      </c>
      <c r="H120" s="24">
        <f>I120+M120</f>
        <v>26052</v>
      </c>
      <c r="I120" s="24">
        <f>J120+K120+L120</f>
        <v>26052</v>
      </c>
      <c r="J120" s="24">
        <v>26052</v>
      </c>
      <c r="K120" s="24">
        <v>0</v>
      </c>
      <c r="L120" s="24"/>
      <c r="M120" s="24">
        <f>N120+O120+P120</f>
        <v>0</v>
      </c>
      <c r="N120" s="24">
        <v>0</v>
      </c>
      <c r="O120" s="24">
        <v>0</v>
      </c>
      <c r="P120" s="24"/>
    </row>
    <row r="121" spans="1:16" ht="11.25" customHeight="1">
      <c r="A121" s="121"/>
      <c r="B121" s="25">
        <v>2011</v>
      </c>
      <c r="C121" s="26"/>
      <c r="D121" s="30"/>
      <c r="E121" s="24">
        <f>F121+G121</f>
        <v>26052</v>
      </c>
      <c r="F121" s="24">
        <f>I120</f>
        <v>26052</v>
      </c>
      <c r="G121" s="24">
        <f>M120</f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</row>
    <row r="122" spans="1:16" ht="11.25" customHeight="1">
      <c r="A122" s="121"/>
      <c r="B122" s="25"/>
      <c r="C122" s="26"/>
      <c r="D122" s="30"/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</row>
    <row r="123" spans="1:16" ht="11.25" customHeight="1">
      <c r="A123" s="122"/>
      <c r="B123" s="33"/>
      <c r="C123" s="28"/>
      <c r="D123" s="32"/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</row>
    <row r="124" spans="1:16" ht="11.25" customHeight="1">
      <c r="A124" s="120" t="s">
        <v>117</v>
      </c>
      <c r="B124" s="25" t="s">
        <v>89</v>
      </c>
      <c r="C124" s="160" t="s">
        <v>133</v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2"/>
    </row>
    <row r="125" spans="1:16" ht="11.25" customHeight="1">
      <c r="A125" s="121"/>
      <c r="B125" s="25" t="s">
        <v>90</v>
      </c>
      <c r="C125" s="163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5"/>
    </row>
    <row r="126" spans="1:16" ht="11.25" customHeight="1">
      <c r="A126" s="121"/>
      <c r="B126" s="25" t="s">
        <v>91</v>
      </c>
      <c r="C126" s="163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5"/>
    </row>
    <row r="127" spans="1:16" ht="11.25" customHeight="1">
      <c r="A127" s="121"/>
      <c r="B127" s="25" t="s">
        <v>92</v>
      </c>
      <c r="C127" s="166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8"/>
    </row>
    <row r="128" spans="1:16" ht="22.5">
      <c r="A128" s="121"/>
      <c r="B128" s="25" t="s">
        <v>93</v>
      </c>
      <c r="C128" s="26"/>
      <c r="D128" s="30" t="s">
        <v>101</v>
      </c>
      <c r="E128" s="24">
        <f>F128+G128</f>
        <v>96508</v>
      </c>
      <c r="F128" s="24">
        <f>I128</f>
        <v>96508</v>
      </c>
      <c r="G128" s="24">
        <f>M128</f>
        <v>0</v>
      </c>
      <c r="H128" s="24">
        <f>I128+M128</f>
        <v>96508</v>
      </c>
      <c r="I128" s="24">
        <f>J128+K128+L128</f>
        <v>96508</v>
      </c>
      <c r="J128" s="24">
        <v>96508</v>
      </c>
      <c r="K128" s="24">
        <v>0</v>
      </c>
      <c r="L128" s="24"/>
      <c r="M128" s="24">
        <f>N128+O128+P128</f>
        <v>0</v>
      </c>
      <c r="N128" s="24">
        <v>0</v>
      </c>
      <c r="O128" s="24">
        <v>0</v>
      </c>
      <c r="P128" s="24"/>
    </row>
    <row r="129" spans="1:16" ht="11.25">
      <c r="A129" s="121"/>
      <c r="B129" s="25">
        <v>2011</v>
      </c>
      <c r="C129" s="26"/>
      <c r="D129" s="30" t="s">
        <v>103</v>
      </c>
      <c r="E129" s="24">
        <f>F129+G129</f>
        <v>96508</v>
      </c>
      <c r="F129" s="24">
        <f>I128</f>
        <v>96508</v>
      </c>
      <c r="G129" s="24">
        <f>M128</f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</row>
    <row r="130" spans="1:16" ht="11.25">
      <c r="A130" s="121"/>
      <c r="B130" s="25"/>
      <c r="C130" s="26"/>
      <c r="D130" s="30"/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</row>
    <row r="131" spans="1:16" ht="11.25" customHeight="1">
      <c r="A131" s="122"/>
      <c r="B131" s="33"/>
      <c r="C131" s="28"/>
      <c r="D131" s="32"/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</row>
    <row r="132" spans="1:16" ht="11.25" customHeight="1">
      <c r="A132" s="49"/>
      <c r="B132" s="27"/>
      <c r="C132" s="50"/>
      <c r="D132" s="51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s="10" customFormat="1" ht="11.25">
      <c r="A133" s="8">
        <v>2</v>
      </c>
      <c r="B133" s="11" t="s">
        <v>61</v>
      </c>
      <c r="C133" s="186" t="s">
        <v>29</v>
      </c>
      <c r="D133" s="187"/>
      <c r="E133" s="29">
        <f>E138+E146</f>
        <v>163538</v>
      </c>
      <c r="F133" s="29">
        <f aca="true" t="shared" si="3" ref="F133:P133">F138+F146</f>
        <v>18752</v>
      </c>
      <c r="G133" s="29">
        <f t="shared" si="3"/>
        <v>144786</v>
      </c>
      <c r="H133" s="29">
        <f t="shared" si="3"/>
        <v>163538</v>
      </c>
      <c r="I133" s="29">
        <f t="shared" si="3"/>
        <v>18752</v>
      </c>
      <c r="J133" s="29">
        <f t="shared" si="3"/>
        <v>18752</v>
      </c>
      <c r="K133" s="29">
        <f t="shared" si="3"/>
        <v>0</v>
      </c>
      <c r="L133" s="29">
        <f t="shared" si="3"/>
        <v>0</v>
      </c>
      <c r="M133" s="29">
        <f t="shared" si="3"/>
        <v>144786</v>
      </c>
      <c r="N133" s="29">
        <f t="shared" si="3"/>
        <v>0</v>
      </c>
      <c r="O133" s="29">
        <f t="shared" si="3"/>
        <v>0</v>
      </c>
      <c r="P133" s="29">
        <f t="shared" si="3"/>
        <v>144786</v>
      </c>
    </row>
    <row r="134" spans="1:16" ht="11.25">
      <c r="A134" s="196" t="s">
        <v>62</v>
      </c>
      <c r="B134" s="25" t="s">
        <v>89</v>
      </c>
      <c r="C134" s="160" t="s">
        <v>100</v>
      </c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9"/>
    </row>
    <row r="135" spans="1:16" ht="11.25">
      <c r="A135" s="196"/>
      <c r="B135" s="25" t="s">
        <v>90</v>
      </c>
      <c r="C135" s="180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2"/>
    </row>
    <row r="136" spans="1:16" ht="11.25">
      <c r="A136" s="196"/>
      <c r="B136" s="25" t="s">
        <v>91</v>
      </c>
      <c r="C136" s="180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2"/>
    </row>
    <row r="137" spans="1:16" ht="11.25">
      <c r="A137" s="196"/>
      <c r="B137" s="25" t="s">
        <v>92</v>
      </c>
      <c r="C137" s="183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5"/>
    </row>
    <row r="138" spans="1:16" ht="11.25">
      <c r="A138" s="196"/>
      <c r="B138" s="25" t="s">
        <v>93</v>
      </c>
      <c r="C138" s="26"/>
      <c r="D138" s="30" t="s">
        <v>87</v>
      </c>
      <c r="E138" s="24">
        <f>E139+E140</f>
        <v>43500</v>
      </c>
      <c r="F138" s="24">
        <f>I138</f>
        <v>0</v>
      </c>
      <c r="G138" s="24">
        <v>43500</v>
      </c>
      <c r="H138" s="24">
        <f>I138+M138</f>
        <v>43500</v>
      </c>
      <c r="I138" s="24">
        <f>J138+K138+L138</f>
        <v>0</v>
      </c>
      <c r="J138" s="24">
        <v>0</v>
      </c>
      <c r="K138" s="24">
        <v>0</v>
      </c>
      <c r="L138" s="24">
        <v>0</v>
      </c>
      <c r="M138" s="24">
        <f>N138+O138+P138</f>
        <v>43500</v>
      </c>
      <c r="N138" s="24"/>
      <c r="O138" s="24">
        <v>0</v>
      </c>
      <c r="P138" s="24">
        <v>43500</v>
      </c>
    </row>
    <row r="139" spans="1:16" ht="11.25">
      <c r="A139" s="196"/>
      <c r="B139" s="25">
        <v>2011</v>
      </c>
      <c r="C139" s="26"/>
      <c r="D139" s="30" t="s">
        <v>134</v>
      </c>
      <c r="E139" s="24">
        <v>43500</v>
      </c>
      <c r="F139" s="24">
        <f>I138</f>
        <v>0</v>
      </c>
      <c r="G139" s="24">
        <f>M138</f>
        <v>43500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</row>
    <row r="140" spans="1:16" ht="11.25">
      <c r="A140" s="196"/>
      <c r="B140" s="25">
        <v>2012</v>
      </c>
      <c r="C140" s="26"/>
      <c r="D140" s="30"/>
      <c r="E140" s="24">
        <f>F140+G140</f>
        <v>0</v>
      </c>
      <c r="F140" s="26">
        <v>0</v>
      </c>
      <c r="G140" s="24"/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</row>
    <row r="141" spans="1:16" ht="11.25">
      <c r="A141" s="197"/>
      <c r="B141" s="33" t="s">
        <v>96</v>
      </c>
      <c r="C141" s="28"/>
      <c r="D141" s="32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1.25" customHeight="1">
      <c r="A142" s="120" t="s">
        <v>63</v>
      </c>
      <c r="B142" s="25" t="s">
        <v>89</v>
      </c>
      <c r="C142" s="123" t="s">
        <v>115</v>
      </c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1:16" ht="11.25">
      <c r="A143" s="121"/>
      <c r="B143" s="25" t="s">
        <v>90</v>
      </c>
      <c r="C143" s="125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1:16" ht="11.25">
      <c r="A144" s="121"/>
      <c r="B144" s="25" t="s">
        <v>91</v>
      </c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1:16" ht="11.25">
      <c r="A145" s="121"/>
      <c r="B145" s="25" t="s">
        <v>92</v>
      </c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1:16" ht="11.25">
      <c r="A146" s="121"/>
      <c r="B146" s="25" t="s">
        <v>93</v>
      </c>
      <c r="C146" s="26"/>
      <c r="D146" s="26" t="s">
        <v>99</v>
      </c>
      <c r="E146" s="24">
        <f>F146+G146</f>
        <v>120038</v>
      </c>
      <c r="F146" s="24">
        <f>I146</f>
        <v>18752</v>
      </c>
      <c r="G146" s="24">
        <f>M146</f>
        <v>101286</v>
      </c>
      <c r="H146" s="24">
        <f>I146+M146</f>
        <v>120038</v>
      </c>
      <c r="I146" s="24">
        <f>J146+K146+L146</f>
        <v>18752</v>
      </c>
      <c r="J146" s="24">
        <v>18752</v>
      </c>
      <c r="K146" s="24">
        <v>0</v>
      </c>
      <c r="L146" s="24"/>
      <c r="M146" s="24">
        <f>N146+O146+P146</f>
        <v>101286</v>
      </c>
      <c r="N146" s="24"/>
      <c r="O146" s="24">
        <v>0</v>
      </c>
      <c r="P146" s="24">
        <v>101286</v>
      </c>
    </row>
    <row r="147" spans="1:16" ht="11.25">
      <c r="A147" s="121"/>
      <c r="B147" s="25" t="s">
        <v>94</v>
      </c>
      <c r="C147" s="26"/>
      <c r="D147" s="82" t="s">
        <v>116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</row>
    <row r="148" spans="1:16" ht="11.25">
      <c r="A148" s="121"/>
      <c r="B148" s="25" t="s">
        <v>95</v>
      </c>
      <c r="C148" s="26"/>
      <c r="D148" s="26"/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</row>
    <row r="149" spans="1:16" ht="11.25">
      <c r="A149" s="122"/>
      <c r="B149" s="25"/>
      <c r="C149" s="34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</row>
    <row r="150" spans="1:16" ht="11.25">
      <c r="A150" s="28"/>
      <c r="B150" s="28" t="s">
        <v>64</v>
      </c>
      <c r="C150" s="28"/>
      <c r="D150" s="30" t="s">
        <v>29</v>
      </c>
      <c r="E150" s="31">
        <f aca="true" t="shared" si="4" ref="E150:P150">E11+E133</f>
        <v>33091431.86</v>
      </c>
      <c r="F150" s="31">
        <f t="shared" si="4"/>
        <v>12493420.739999998</v>
      </c>
      <c r="G150" s="31">
        <f t="shared" si="4"/>
        <v>20598011.12</v>
      </c>
      <c r="H150" s="31">
        <f t="shared" si="4"/>
        <v>8643791.780000001</v>
      </c>
      <c r="I150" s="31">
        <f t="shared" si="4"/>
        <v>4481976.8</v>
      </c>
      <c r="J150" s="31">
        <f t="shared" si="4"/>
        <v>4481976.8</v>
      </c>
      <c r="K150" s="31">
        <f t="shared" si="4"/>
        <v>0</v>
      </c>
      <c r="L150" s="31">
        <f t="shared" si="4"/>
        <v>0</v>
      </c>
      <c r="M150" s="31">
        <f t="shared" si="4"/>
        <v>4161814.98</v>
      </c>
      <c r="N150" s="31">
        <f t="shared" si="4"/>
        <v>0</v>
      </c>
      <c r="O150" s="31">
        <f t="shared" si="4"/>
        <v>0</v>
      </c>
      <c r="P150" s="31">
        <f t="shared" si="4"/>
        <v>4161814.98</v>
      </c>
    </row>
  </sheetData>
  <sheetProtection/>
  <mergeCells count="151">
    <mergeCell ref="O53:O55"/>
    <mergeCell ref="C56:P59"/>
    <mergeCell ref="O65:O67"/>
    <mergeCell ref="D65:D67"/>
    <mergeCell ref="A134:A141"/>
    <mergeCell ref="L106:L108"/>
    <mergeCell ref="M106:M108"/>
    <mergeCell ref="L89:L91"/>
    <mergeCell ref="C100:P104"/>
    <mergeCell ref="I89:I91"/>
    <mergeCell ref="K106:K108"/>
    <mergeCell ref="C106:C108"/>
    <mergeCell ref="D106:D108"/>
    <mergeCell ref="H106:H108"/>
    <mergeCell ref="A124:A131"/>
    <mergeCell ref="I106:I108"/>
    <mergeCell ref="P53:P55"/>
    <mergeCell ref="M81:M83"/>
    <mergeCell ref="C65:C67"/>
    <mergeCell ref="P81:P83"/>
    <mergeCell ref="A76:A83"/>
    <mergeCell ref="C76:P79"/>
    <mergeCell ref="C81:C83"/>
    <mergeCell ref="D81:D83"/>
    <mergeCell ref="J8:L8"/>
    <mergeCell ref="A2:P2"/>
    <mergeCell ref="A109:A115"/>
    <mergeCell ref="A116:A123"/>
    <mergeCell ref="A29:A36"/>
    <mergeCell ref="C29:P32"/>
    <mergeCell ref="H81:H83"/>
    <mergeCell ref="I81:I83"/>
    <mergeCell ref="J81:J83"/>
    <mergeCell ref="N81:N83"/>
    <mergeCell ref="N8:P8"/>
    <mergeCell ref="C4:C9"/>
    <mergeCell ref="D4:D9"/>
    <mergeCell ref="E4:E9"/>
    <mergeCell ref="F4:G4"/>
    <mergeCell ref="M7:P7"/>
    <mergeCell ref="H6:H9"/>
    <mergeCell ref="I8:I9"/>
    <mergeCell ref="M8:M9"/>
    <mergeCell ref="I7:L7"/>
    <mergeCell ref="C116:P119"/>
    <mergeCell ref="C11:D11"/>
    <mergeCell ref="A4:A9"/>
    <mergeCell ref="B4:B9"/>
    <mergeCell ref="H4:P4"/>
    <mergeCell ref="H5:P5"/>
    <mergeCell ref="I6:P6"/>
    <mergeCell ref="F5:F9"/>
    <mergeCell ref="G5:G9"/>
    <mergeCell ref="A21:A28"/>
    <mergeCell ref="C134:P137"/>
    <mergeCell ref="D89:D91"/>
    <mergeCell ref="H89:H91"/>
    <mergeCell ref="J89:J91"/>
    <mergeCell ref="K89:K91"/>
    <mergeCell ref="C133:D133"/>
    <mergeCell ref="P106:P108"/>
    <mergeCell ref="J106:J108"/>
    <mergeCell ref="O106:O108"/>
    <mergeCell ref="N106:N108"/>
    <mergeCell ref="C124:P127"/>
    <mergeCell ref="A100:A108"/>
    <mergeCell ref="A84:A91"/>
    <mergeCell ref="C84:P87"/>
    <mergeCell ref="C89:C91"/>
    <mergeCell ref="C109:P112"/>
    <mergeCell ref="P89:P91"/>
    <mergeCell ref="N89:N91"/>
    <mergeCell ref="O89:O91"/>
    <mergeCell ref="M89:M91"/>
    <mergeCell ref="C21:P24"/>
    <mergeCell ref="C26:C28"/>
    <mergeCell ref="D26:D28"/>
    <mergeCell ref="K26:K28"/>
    <mergeCell ref="N26:N28"/>
    <mergeCell ref="O26:O28"/>
    <mergeCell ref="I26:I28"/>
    <mergeCell ref="J26:J28"/>
    <mergeCell ref="M26:M28"/>
    <mergeCell ref="H26:H28"/>
    <mergeCell ref="P97:P99"/>
    <mergeCell ref="C68:P71"/>
    <mergeCell ref="M73:M75"/>
    <mergeCell ref="P73:P75"/>
    <mergeCell ref="K81:K83"/>
    <mergeCell ref="L81:L83"/>
    <mergeCell ref="O81:O83"/>
    <mergeCell ref="H73:H75"/>
    <mergeCell ref="M97:M99"/>
    <mergeCell ref="O73:O75"/>
    <mergeCell ref="N97:N99"/>
    <mergeCell ref="K65:K67"/>
    <mergeCell ref="L65:L67"/>
    <mergeCell ref="K97:K99"/>
    <mergeCell ref="L97:L99"/>
    <mergeCell ref="O97:O99"/>
    <mergeCell ref="N73:N75"/>
    <mergeCell ref="K73:K75"/>
    <mergeCell ref="D53:D55"/>
    <mergeCell ref="N53:N55"/>
    <mergeCell ref="H65:H67"/>
    <mergeCell ref="I65:I67"/>
    <mergeCell ref="M65:M67"/>
    <mergeCell ref="L73:L75"/>
    <mergeCell ref="K53:K55"/>
    <mergeCell ref="L53:L55"/>
    <mergeCell ref="M53:M55"/>
    <mergeCell ref="A56:A67"/>
    <mergeCell ref="J65:J67"/>
    <mergeCell ref="I53:I55"/>
    <mergeCell ref="J53:J55"/>
    <mergeCell ref="L26:L28"/>
    <mergeCell ref="P26:P28"/>
    <mergeCell ref="P65:P67"/>
    <mergeCell ref="N65:N67"/>
    <mergeCell ref="C44:P47"/>
    <mergeCell ref="C53:C55"/>
    <mergeCell ref="O17:O19"/>
    <mergeCell ref="H53:H55"/>
    <mergeCell ref="C73:C75"/>
    <mergeCell ref="A68:A75"/>
    <mergeCell ref="J73:J75"/>
    <mergeCell ref="K17:K19"/>
    <mergeCell ref="L17:L19"/>
    <mergeCell ref="I73:I75"/>
    <mergeCell ref="A44:A55"/>
    <mergeCell ref="D73:D75"/>
    <mergeCell ref="A142:A149"/>
    <mergeCell ref="C142:P145"/>
    <mergeCell ref="C37:P40"/>
    <mergeCell ref="A92:A99"/>
    <mergeCell ref="C92:P95"/>
    <mergeCell ref="C97:C99"/>
    <mergeCell ref="D97:D99"/>
    <mergeCell ref="H97:H99"/>
    <mergeCell ref="I97:I99"/>
    <mergeCell ref="J97:J99"/>
    <mergeCell ref="P17:P19"/>
    <mergeCell ref="A12:A19"/>
    <mergeCell ref="C12:P15"/>
    <mergeCell ref="C17:C19"/>
    <mergeCell ref="D17:D19"/>
    <mergeCell ref="H17:H19"/>
    <mergeCell ref="I17:I19"/>
    <mergeCell ref="J17:J19"/>
    <mergeCell ref="M17:M19"/>
    <mergeCell ref="N17:N19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>&amp;C&amp;P&amp;R&amp;9Załącznik nr  4
do Uchwały Rady Miejskiej w Jezioranach nr V/13/2011  
z dnia 28.02.2011 w sprawie uchwalenia projektu budżetu na rok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Layout" workbookViewId="0" topLeftCell="A1">
      <selection activeCell="F11" sqref="F11"/>
    </sheetView>
  </sheetViews>
  <sheetFormatPr defaultColWidth="9.00390625" defaultRowHeight="12.75"/>
  <cols>
    <col min="1" max="1" width="3.75390625" style="1" customWidth="1"/>
    <col min="2" max="2" width="32.125" style="1" customWidth="1"/>
    <col min="3" max="3" width="12.625" style="1" customWidth="1"/>
    <col min="4" max="4" width="11.875" style="1" customWidth="1"/>
    <col min="5" max="16384" width="9.125" style="1" customWidth="1"/>
  </cols>
  <sheetData>
    <row r="1" spans="1:3" ht="15" customHeight="1">
      <c r="A1" s="208"/>
      <c r="B1" s="208"/>
      <c r="C1" s="208"/>
    </row>
    <row r="2" spans="1:3" ht="15" customHeight="1">
      <c r="A2" s="209" t="s">
        <v>139</v>
      </c>
      <c r="B2" s="209"/>
      <c r="C2" s="209"/>
    </row>
    <row r="3" spans="1:3" ht="22.5" customHeight="1">
      <c r="A3" s="210"/>
      <c r="B3" s="210"/>
      <c r="C3" s="210"/>
    </row>
    <row r="4" spans="1:3" ht="12.75">
      <c r="A4" s="77" t="s">
        <v>70</v>
      </c>
      <c r="B4" s="78" t="s">
        <v>2</v>
      </c>
      <c r="C4" s="43" t="s">
        <v>71</v>
      </c>
    </row>
    <row r="5" spans="1:4" ht="12.75" customHeight="1">
      <c r="A5" s="13"/>
      <c r="B5" s="14"/>
      <c r="C5" s="12" t="s">
        <v>1</v>
      </c>
      <c r="D5" s="106"/>
    </row>
    <row r="6" spans="1:4" ht="13.5" thickBot="1">
      <c r="A6" s="79"/>
      <c r="B6" s="80"/>
      <c r="C6" s="81"/>
      <c r="D6" s="90" t="s">
        <v>125</v>
      </c>
    </row>
    <row r="7" spans="1:4" ht="9" customHeight="1" thickBot="1">
      <c r="A7" s="102">
        <v>1</v>
      </c>
      <c r="B7" s="103">
        <v>2</v>
      </c>
      <c r="C7" s="104">
        <v>3</v>
      </c>
      <c r="D7" s="105">
        <v>11</v>
      </c>
    </row>
    <row r="8" spans="1:4" ht="19.5" customHeight="1">
      <c r="A8" s="56" t="s">
        <v>5</v>
      </c>
      <c r="B8" s="57" t="s">
        <v>72</v>
      </c>
      <c r="C8" s="44"/>
      <c r="D8" s="88">
        <v>24944626.47</v>
      </c>
    </row>
    <row r="9" spans="1:4" ht="19.5" customHeight="1">
      <c r="A9" s="58" t="s">
        <v>6</v>
      </c>
      <c r="B9" s="59" t="s">
        <v>42</v>
      </c>
      <c r="C9" s="44"/>
      <c r="D9" s="88">
        <v>30615128.78</v>
      </c>
    </row>
    <row r="10" spans="1:4" ht="12.75" customHeight="1">
      <c r="A10" s="58"/>
      <c r="B10" s="59" t="s">
        <v>73</v>
      </c>
      <c r="C10" s="44"/>
      <c r="D10" s="88"/>
    </row>
    <row r="11" spans="1:4" ht="19.5" customHeight="1" thickBot="1">
      <c r="A11" s="60"/>
      <c r="B11" s="61" t="s">
        <v>74</v>
      </c>
      <c r="C11" s="44"/>
      <c r="D11" s="85">
        <f>D8-D9</f>
        <v>-5670502.310000002</v>
      </c>
    </row>
    <row r="12" spans="1:4" ht="14.25" customHeight="1" thickBot="1">
      <c r="A12" s="62" t="s">
        <v>4</v>
      </c>
      <c r="B12" s="63" t="s">
        <v>75</v>
      </c>
      <c r="C12" s="45"/>
      <c r="D12" s="88">
        <f>D14-D25</f>
        <v>5670502.3100000005</v>
      </c>
    </row>
    <row r="13" spans="1:4" ht="14.25" customHeight="1" thickBot="1">
      <c r="A13" s="75"/>
      <c r="B13" s="76"/>
      <c r="C13" s="45"/>
      <c r="D13" s="88">
        <f>D11-D25</f>
        <v>-7057836.880000003</v>
      </c>
    </row>
    <row r="14" spans="1:4" ht="19.5" customHeight="1" thickBot="1">
      <c r="A14" s="206" t="s">
        <v>15</v>
      </c>
      <c r="B14" s="207"/>
      <c r="C14" s="44"/>
      <c r="D14" s="88">
        <f>D15+D16+D17+D19+D20+D21+D22+D23+D24</f>
        <v>7057836.88</v>
      </c>
    </row>
    <row r="15" spans="1:4" ht="15" customHeight="1">
      <c r="A15" s="64" t="s">
        <v>5</v>
      </c>
      <c r="B15" s="65" t="s">
        <v>9</v>
      </c>
      <c r="C15" s="46" t="s">
        <v>16</v>
      </c>
      <c r="D15" s="88">
        <v>2294955.52</v>
      </c>
    </row>
    <row r="16" spans="1:4" ht="15.75" customHeight="1">
      <c r="A16" s="58" t="s">
        <v>6</v>
      </c>
      <c r="B16" s="59" t="s">
        <v>10</v>
      </c>
      <c r="C16" s="46" t="s">
        <v>16</v>
      </c>
      <c r="D16" s="88">
        <v>171600</v>
      </c>
    </row>
    <row r="17" spans="1:4" ht="42" customHeight="1">
      <c r="A17" s="58" t="s">
        <v>7</v>
      </c>
      <c r="B17" s="66" t="s">
        <v>138</v>
      </c>
      <c r="C17" s="46" t="s">
        <v>33</v>
      </c>
      <c r="D17" s="88">
        <v>4463224.8</v>
      </c>
    </row>
    <row r="18" spans="1:4" ht="24.75" customHeight="1">
      <c r="A18" s="58"/>
      <c r="B18" s="67" t="s">
        <v>120</v>
      </c>
      <c r="C18" s="73"/>
      <c r="D18" s="89">
        <f>D15+D16</f>
        <v>2466555.52</v>
      </c>
    </row>
    <row r="19" spans="1:4" ht="15" customHeight="1">
      <c r="A19" s="58" t="s">
        <v>0</v>
      </c>
      <c r="B19" s="59" t="s">
        <v>18</v>
      </c>
      <c r="C19" s="46" t="s">
        <v>34</v>
      </c>
      <c r="D19" s="88"/>
    </row>
    <row r="20" spans="1:4" ht="13.5" customHeight="1">
      <c r="A20" s="58" t="s">
        <v>8</v>
      </c>
      <c r="B20" s="59" t="s">
        <v>76</v>
      </c>
      <c r="C20" s="46" t="s">
        <v>35</v>
      </c>
      <c r="D20" s="88"/>
    </row>
    <row r="21" spans="1:4" ht="15" customHeight="1">
      <c r="A21" s="58" t="s">
        <v>11</v>
      </c>
      <c r="B21" s="59" t="s">
        <v>12</v>
      </c>
      <c r="C21" s="46" t="s">
        <v>17</v>
      </c>
      <c r="D21" s="88"/>
    </row>
    <row r="22" spans="1:4" ht="14.25" customHeight="1">
      <c r="A22" s="58" t="s">
        <v>14</v>
      </c>
      <c r="B22" s="59" t="s">
        <v>77</v>
      </c>
      <c r="C22" s="46" t="s">
        <v>20</v>
      </c>
      <c r="D22" s="88"/>
    </row>
    <row r="23" spans="1:4" ht="15" customHeight="1">
      <c r="A23" s="58" t="s">
        <v>19</v>
      </c>
      <c r="B23" s="59" t="s">
        <v>32</v>
      </c>
      <c r="C23" s="46" t="s">
        <v>78</v>
      </c>
      <c r="D23" s="88"/>
    </row>
    <row r="24" spans="1:4" ht="19.5" customHeight="1" thickBot="1">
      <c r="A24" s="56" t="s">
        <v>30</v>
      </c>
      <c r="B24" s="57" t="s">
        <v>31</v>
      </c>
      <c r="C24" s="74" t="s">
        <v>124</v>
      </c>
      <c r="D24" s="88">
        <v>128056.56</v>
      </c>
    </row>
    <row r="25" spans="1:4" ht="19.5" customHeight="1" thickBot="1">
      <c r="A25" s="206" t="s">
        <v>79</v>
      </c>
      <c r="B25" s="207"/>
      <c r="C25" s="74"/>
      <c r="D25" s="88">
        <f>D26+D27+D28+D29</f>
        <v>1387334.5699999998</v>
      </c>
    </row>
    <row r="26" spans="1:4" ht="19.5" customHeight="1">
      <c r="A26" s="68" t="s">
        <v>5</v>
      </c>
      <c r="B26" s="69" t="s">
        <v>36</v>
      </c>
      <c r="C26" s="74" t="s">
        <v>22</v>
      </c>
      <c r="D26" s="88">
        <v>794071.7</v>
      </c>
    </row>
    <row r="27" spans="1:4" ht="19.5" customHeight="1">
      <c r="A27" s="58" t="s">
        <v>6</v>
      </c>
      <c r="B27" s="59" t="s">
        <v>21</v>
      </c>
      <c r="C27" s="74" t="s">
        <v>22</v>
      </c>
      <c r="D27" s="88">
        <v>171334</v>
      </c>
    </row>
    <row r="28" spans="1:4" ht="54.75" customHeight="1">
      <c r="A28" s="58" t="s">
        <v>7</v>
      </c>
      <c r="B28" s="66" t="s">
        <v>121</v>
      </c>
      <c r="C28" s="74" t="s">
        <v>40</v>
      </c>
      <c r="D28" s="88">
        <v>266928.87</v>
      </c>
    </row>
    <row r="29" spans="1:4" ht="14.25" customHeight="1">
      <c r="A29" s="58" t="s">
        <v>0</v>
      </c>
      <c r="B29" s="59" t="s">
        <v>37</v>
      </c>
      <c r="C29" s="74" t="s">
        <v>28</v>
      </c>
      <c r="D29" s="88">
        <v>155000</v>
      </c>
    </row>
    <row r="30" spans="1:4" ht="15" customHeight="1">
      <c r="A30" s="58" t="s">
        <v>8</v>
      </c>
      <c r="B30" s="59" t="s">
        <v>38</v>
      </c>
      <c r="C30" s="74" t="s">
        <v>24</v>
      </c>
      <c r="D30" s="88"/>
    </row>
    <row r="31" spans="1:4" ht="16.5" customHeight="1">
      <c r="A31" s="58" t="s">
        <v>11</v>
      </c>
      <c r="B31" s="59" t="s">
        <v>13</v>
      </c>
      <c r="C31" s="74" t="s">
        <v>25</v>
      </c>
      <c r="D31" s="88"/>
    </row>
    <row r="32" spans="1:4" ht="14.25" customHeight="1">
      <c r="A32" s="58" t="s">
        <v>14</v>
      </c>
      <c r="B32" s="70" t="s">
        <v>39</v>
      </c>
      <c r="C32" s="74" t="s">
        <v>26</v>
      </c>
      <c r="D32" s="88"/>
    </row>
    <row r="33" spans="1:4" ht="19.5" customHeight="1" thickBot="1">
      <c r="A33" s="71" t="s">
        <v>19</v>
      </c>
      <c r="B33" s="72" t="s">
        <v>27</v>
      </c>
      <c r="C33" s="46" t="s">
        <v>23</v>
      </c>
      <c r="D33" s="88"/>
    </row>
    <row r="34" spans="1:4" ht="19.5" customHeight="1">
      <c r="A34" s="86"/>
      <c r="B34" s="87" t="s">
        <v>137</v>
      </c>
      <c r="C34" s="86"/>
      <c r="D34" s="47">
        <f>D26+D27+D28</f>
        <v>1232334.5699999998</v>
      </c>
    </row>
    <row r="35" spans="1:3" ht="19.5" customHeight="1">
      <c r="A35" s="86"/>
      <c r="B35" s="87"/>
      <c r="C35" s="86"/>
    </row>
    <row r="36" spans="1:3" ht="19.5" customHeight="1">
      <c r="A36" s="86"/>
      <c r="B36" s="87"/>
      <c r="C36" s="86"/>
    </row>
    <row r="37" spans="1:3" ht="19.5" customHeight="1">
      <c r="A37" s="86"/>
      <c r="B37" s="87"/>
      <c r="C37" s="86"/>
    </row>
    <row r="38" spans="1:3" ht="19.5" customHeight="1">
      <c r="A38" s="86"/>
      <c r="B38" s="87"/>
      <c r="C38" s="86"/>
    </row>
    <row r="39" spans="1:3" ht="19.5" customHeight="1">
      <c r="A39" s="86"/>
      <c r="B39" s="87"/>
      <c r="C39" s="86"/>
    </row>
    <row r="40" spans="1:3" ht="19.5" customHeight="1">
      <c r="A40" s="86"/>
      <c r="B40" s="87"/>
      <c r="C40" s="86"/>
    </row>
    <row r="41" spans="1:3" ht="19.5" customHeight="1">
      <c r="A41" s="86"/>
      <c r="B41" s="87"/>
      <c r="C41" s="86"/>
    </row>
    <row r="42" spans="1:3" ht="19.5" customHeight="1">
      <c r="A42" s="86"/>
      <c r="B42" s="87"/>
      <c r="C42" s="86"/>
    </row>
    <row r="43" spans="1:3" ht="19.5" customHeight="1">
      <c r="A43" s="86"/>
      <c r="B43" s="87"/>
      <c r="C43" s="86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84"/>
    </row>
    <row r="52" ht="12.75">
      <c r="A52" s="2"/>
    </row>
    <row r="53" spans="1:3" ht="12.75">
      <c r="A53" s="2"/>
      <c r="C53" s="84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5:B25"/>
    <mergeCell ref="A1:C1"/>
    <mergeCell ref="A14:B14"/>
    <mergeCell ref="A2:C3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  do uchwały Rady Miejskiej w Jezioranach nr  V/13 /2011
z dnia 28.II.2011r w sprawie uchwalenia budżetu gminy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2011-03-14T13:26:08Z</cp:lastPrinted>
  <dcterms:created xsi:type="dcterms:W3CDTF">1998-12-09T13:02:10Z</dcterms:created>
  <dcterms:modified xsi:type="dcterms:W3CDTF">2011-03-14T13:32:17Z</dcterms:modified>
  <cp:category/>
  <cp:version/>
  <cp:contentType/>
  <cp:contentStatus/>
</cp:coreProperties>
</file>