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<sst xmlns="http://schemas.openxmlformats.org/spreadsheetml/2006/main" count="171" uniqueCount="91">
  <si>
    <t>Planowane wydatki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</si>
  <si>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</si>
  <si>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</si>
  <si>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</si>
  <si>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</si>
  <si>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</si>
  <si>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</si>
  <si>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</si>
  <si>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</si>
  <si>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</si>
  <si>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</si>
  <si>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</si>
  <si>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</si>
  <si>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</si>
  <si>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</si>
  <si>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</si>
  <si>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</si>
  <si>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</si>
  <si>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</si>
  <si>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</si>
  <si>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</si>
  <si>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</si>
  <si>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</si>
  <si>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</si>
  <si>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rozwójregionalny  "Budowa obwodnicy Jezioran"</t>
  </si>
  <si>
    <t>Priorytet:</t>
  </si>
  <si>
    <t>Działanie:</t>
  </si>
  <si>
    <t>Nazwa projektu:</t>
  </si>
  <si>
    <t>Razem wydatki:</t>
  </si>
  <si>
    <t>600-60016-6057,6059</t>
  </si>
  <si>
    <t>2012 r.</t>
  </si>
  <si>
    <t>Program</t>
  </si>
  <si>
    <t>Priorytet</t>
  </si>
  <si>
    <t>Działanie</t>
  </si>
  <si>
    <t>Nazwa projektu</t>
  </si>
  <si>
    <t>Razem wydatki</t>
  </si>
  <si>
    <t>2012r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</si>
  <si>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</si>
  <si>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</si>
  <si>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</si>
  <si>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</si>
  <si>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900-90001-6057,9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</si>
  <si>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</si>
  <si>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Wydatki bieżące razem:</t>
  </si>
  <si>
    <t>2.2</t>
  </si>
  <si>
    <t>...7,9</t>
  </si>
  <si>
    <t>Ogółem (1+2)</t>
  </si>
  <si>
    <t>754-75495-6057,6059</t>
  </si>
  <si>
    <t>2012 r</t>
  </si>
  <si>
    <t>2013 r</t>
  </si>
  <si>
    <t>801-80101</t>
  </si>
  <si>
    <t>w tym : pożyczki UE</t>
  </si>
  <si>
    <t>1.1</t>
  </si>
  <si>
    <t>1.2</t>
  </si>
  <si>
    <t>1.3</t>
  </si>
  <si>
    <t>1.5</t>
  </si>
  <si>
    <t>1.6</t>
  </si>
  <si>
    <t>1.7</t>
  </si>
  <si>
    <t>2.1</t>
  </si>
  <si>
    <t>w poz 1 kol.10 , w tym kredyty UE(str.1)</t>
  </si>
  <si>
    <t>pożyczki UE  (str.2)</t>
  </si>
  <si>
    <t>801-80130 6057,6059</t>
  </si>
  <si>
    <t>1.9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</si>
  <si>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</si>
  <si>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</si>
  <si>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PN "PODSTAWÓWKA NA START" - wniosek realizowany w SP Jeziorany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</si>
  <si>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</si>
  <si>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</si>
  <si>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801-80110</t>
  </si>
  <si>
    <t>801-80130</t>
  </si>
  <si>
    <t>2014 r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</si>
  <si>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 Stacje uzdatniania wody w miejscowościach : Franknowo, Radostowo, Wójtówko, Jeziorany </t>
  </si>
  <si>
    <t>010-01010-6057,9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</si>
  <si>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Budowa sieci wodeociagowej z przyłączmi w Studziance - I etap </t>
  </si>
  <si>
    <t xml:space="preserve">                  PROGRAM ROZWOJU OBSZARÓW WIEJSKICH   na lata 2007-2013, Działanie "Odnowa i rozwój wsi "  zadanie pn : "                                                                                            ZAGOSPODAROWANIE TERENU PRZED BUDYNKIEM DAWNEGO KINA W JEZIORANACH "</t>
  </si>
  <si>
    <t>700-7005-6057,59</t>
  </si>
  <si>
    <t xml:space="preserve">PROGRAM OPERACYJNY   KAPITAŁ LUDZKI , prorytet IX- Rozwój wykształcenia i kompetencji w regionach, Działanie 9.2. Podniesienie atrakcyjności i jakości szkolnictwa zawodowego </t>
  </si>
  <si>
    <t>801-80130-4..7,9</t>
  </si>
  <si>
    <t>2.3</t>
  </si>
  <si>
    <t>2.4</t>
  </si>
  <si>
    <t>2.5</t>
  </si>
  <si>
    <t>2.7</t>
  </si>
  <si>
    <r>
      <t xml:space="preserve">     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</t>
    </r>
    <r>
      <rPr>
        <b/>
        <sz val="12"/>
        <rFont val="Times New Roman"/>
        <family val="1"/>
      </rPr>
      <t xml:space="preserve"> </t>
    </r>
  </si>
  <si>
    <t>1.14</t>
  </si>
  <si>
    <t>Orlik</t>
  </si>
  <si>
    <t>towarzyszace Orlikowi+Zerb</t>
  </si>
  <si>
    <t>2013 r.</t>
  </si>
  <si>
    <t>suma zadania  wielolet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</si>
  <si>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</si>
  <si>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vat</t>
  </si>
  <si>
    <t>netto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</si>
</sst>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0">
    <font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8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3" fillId="0" borderId="0" xfId="53" applyFont="1">
      <alignment/>
      <protection/>
    </xf>
    <xf numFmtId="0" fontId="23" fillId="0" borderId="0" xfId="53" applyFont="1" applyAlignment="1">
      <alignment wrapText="1"/>
      <protection/>
    </xf>
    <xf numFmtId="0" fontId="4" fillId="20" borderId="10" xfId="53" applyFont="1" applyFill="1" applyBorder="1" applyAlignment="1">
      <alignment horizontal="center" vertical="center" wrapText="1"/>
      <protection/>
    </xf>
    <xf numFmtId="0" fontId="4" fillId="20" borderId="11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Font="1" applyBorder="1">
      <alignment/>
      <protection/>
    </xf>
    <xf numFmtId="4" fontId="4" fillId="0" borderId="12" xfId="53" applyNumberFormat="1" applyFont="1" applyBorder="1">
      <alignment/>
      <protection/>
    </xf>
    <xf numFmtId="0" fontId="4" fillId="0" borderId="0" xfId="53" applyFont="1">
      <alignment/>
      <protection/>
    </xf>
    <xf numFmtId="0" fontId="23" fillId="0" borderId="13" xfId="53" applyFont="1" applyBorder="1" applyAlignment="1">
      <alignment horizontal="left"/>
      <protection/>
    </xf>
    <xf numFmtId="0" fontId="23" fillId="0" borderId="13" xfId="53" applyFont="1" applyBorder="1" applyAlignment="1">
      <alignment horizontal="left" wrapText="1"/>
      <protection/>
    </xf>
    <xf numFmtId="4" fontId="23" fillId="0" borderId="13" xfId="53" applyNumberFormat="1" applyFont="1" applyBorder="1" applyAlignment="1">
      <alignment horizontal="left"/>
      <protection/>
    </xf>
    <xf numFmtId="4" fontId="23" fillId="0" borderId="14" xfId="53" applyNumberFormat="1" applyFont="1" applyBorder="1" applyAlignment="1">
      <alignment horizontal="left"/>
      <protection/>
    </xf>
    <xf numFmtId="0" fontId="23" fillId="0" borderId="13" xfId="53" applyFont="1" applyBorder="1">
      <alignment/>
      <protection/>
    </xf>
    <xf numFmtId="0" fontId="23" fillId="0" borderId="13" xfId="53" applyFont="1" applyBorder="1" applyAlignment="1">
      <alignment wrapText="1"/>
      <protection/>
    </xf>
    <xf numFmtId="4" fontId="23" fillId="0" borderId="13" xfId="53" applyNumberFormat="1" applyFont="1" applyBorder="1">
      <alignment/>
      <protection/>
    </xf>
    <xf numFmtId="4" fontId="23" fillId="0" borderId="14" xfId="53" applyNumberFormat="1" applyFont="1" applyBorder="1" applyAlignment="1">
      <alignment/>
      <protection/>
    </xf>
    <xf numFmtId="0" fontId="25" fillId="0" borderId="15" xfId="53" applyFont="1" applyBorder="1" applyAlignment="1">
      <alignment vertical="top" wrapText="1"/>
      <protection/>
    </xf>
    <xf numFmtId="0" fontId="23" fillId="0" borderId="10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 wrapText="1"/>
      <protection/>
    </xf>
    <xf numFmtId="4" fontId="23" fillId="0" borderId="10" xfId="53" applyNumberFormat="1" applyFont="1" applyBorder="1" applyAlignment="1">
      <alignment horizontal="center"/>
      <protection/>
    </xf>
    <xf numFmtId="0" fontId="25" fillId="0" borderId="10" xfId="53" applyFont="1" applyBorder="1">
      <alignment/>
      <protection/>
    </xf>
    <xf numFmtId="0" fontId="23" fillId="0" borderId="10" xfId="53" applyFont="1" applyBorder="1">
      <alignment/>
      <protection/>
    </xf>
    <xf numFmtId="0" fontId="23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/>
      <protection/>
    </xf>
    <xf numFmtId="0" fontId="25" fillId="0" borderId="10" xfId="53" applyFont="1" applyBorder="1" applyAlignment="1">
      <alignment vertical="top" wrapText="1"/>
      <protection/>
    </xf>
    <xf numFmtId="0" fontId="23" fillId="0" borderId="16" xfId="53" applyFont="1" applyBorder="1">
      <alignment/>
      <protection/>
    </xf>
    <xf numFmtId="0" fontId="23" fillId="0" borderId="16" xfId="53" applyFont="1" applyBorder="1" applyAlignment="1">
      <alignment wrapText="1"/>
      <protection/>
    </xf>
    <xf numFmtId="4" fontId="23" fillId="0" borderId="16" xfId="53" applyNumberFormat="1" applyFont="1" applyBorder="1">
      <alignment/>
      <protection/>
    </xf>
    <xf numFmtId="4" fontId="23" fillId="0" borderId="17" xfId="53" applyNumberFormat="1" applyFont="1" applyBorder="1" applyAlignment="1">
      <alignment/>
      <protection/>
    </xf>
    <xf numFmtId="3" fontId="23" fillId="0" borderId="16" xfId="53" applyNumberFormat="1" applyFont="1" applyBorder="1">
      <alignment/>
      <protection/>
    </xf>
    <xf numFmtId="3" fontId="23" fillId="0" borderId="17" xfId="53" applyNumberFormat="1" applyFont="1" applyBorder="1" applyAlignment="1">
      <alignment/>
      <protection/>
    </xf>
    <xf numFmtId="0" fontId="23" fillId="0" borderId="18" xfId="53" applyFont="1" applyBorder="1">
      <alignment/>
      <protection/>
    </xf>
    <xf numFmtId="3" fontId="23" fillId="0" borderId="18" xfId="53" applyNumberFormat="1" applyFont="1" applyBorder="1">
      <alignment/>
      <protection/>
    </xf>
    <xf numFmtId="3" fontId="23" fillId="0" borderId="13" xfId="53" applyNumberFormat="1" applyFont="1" applyBorder="1">
      <alignment/>
      <protection/>
    </xf>
    <xf numFmtId="0" fontId="23" fillId="0" borderId="13" xfId="53" applyFont="1" applyBorder="1" applyAlignment="1">
      <alignment horizontal="right"/>
      <protection/>
    </xf>
    <xf numFmtId="0" fontId="4" fillId="0" borderId="13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23" fillId="0" borderId="19" xfId="53" applyFont="1" applyBorder="1" applyAlignment="1">
      <alignment horizontal="center"/>
      <protection/>
    </xf>
    <xf numFmtId="4" fontId="23" fillId="0" borderId="10" xfId="53" applyNumberFormat="1" applyFont="1" applyBorder="1">
      <alignment/>
      <protection/>
    </xf>
    <xf numFmtId="0" fontId="23" fillId="0" borderId="20" xfId="53" applyFont="1" applyBorder="1">
      <alignment/>
      <protection/>
    </xf>
    <xf numFmtId="0" fontId="23" fillId="0" borderId="16" xfId="53" applyFont="1" applyBorder="1" applyAlignment="1">
      <alignment horizontal="right"/>
      <protection/>
    </xf>
    <xf numFmtId="0" fontId="23" fillId="0" borderId="15" xfId="53" applyFont="1" applyBorder="1" applyAlignment="1">
      <alignment horizontal="center"/>
      <protection/>
    </xf>
    <xf numFmtId="4" fontId="23" fillId="0" borderId="15" xfId="53" applyNumberFormat="1" applyFont="1" applyBorder="1" applyAlignment="1">
      <alignment horizontal="center"/>
      <protection/>
    </xf>
    <xf numFmtId="0" fontId="25" fillId="0" borderId="21" xfId="53" applyFont="1" applyBorder="1" applyAlignment="1">
      <alignment vertical="top" wrapText="1"/>
      <protection/>
    </xf>
    <xf numFmtId="4" fontId="4" fillId="0" borderId="16" xfId="53" applyNumberFormat="1" applyFont="1" applyBorder="1">
      <alignment/>
      <protection/>
    </xf>
    <xf numFmtId="4" fontId="23" fillId="0" borderId="16" xfId="53" applyNumberFormat="1" applyFont="1" applyBorder="1" applyAlignment="1">
      <alignment horizontal="left"/>
      <protection/>
    </xf>
    <xf numFmtId="0" fontId="23" fillId="0" borderId="16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left"/>
      <protection/>
    </xf>
    <xf numFmtId="0" fontId="23" fillId="0" borderId="10" xfId="53" applyFont="1" applyBorder="1" applyAlignment="1">
      <alignment horizontal="left" wrapText="1"/>
      <protection/>
    </xf>
    <xf numFmtId="4" fontId="23" fillId="0" borderId="10" xfId="53" applyNumberFormat="1" applyFont="1" applyBorder="1" applyAlignment="1">
      <alignment horizontal="left"/>
      <protection/>
    </xf>
    <xf numFmtId="4" fontId="23" fillId="0" borderId="0" xfId="53" applyNumberFormat="1" applyFont="1">
      <alignment/>
      <protection/>
    </xf>
    <xf numFmtId="4" fontId="4" fillId="0" borderId="0" xfId="53" applyNumberFormat="1" applyFont="1">
      <alignment/>
      <protection/>
    </xf>
    <xf numFmtId="4" fontId="4" fillId="0" borderId="10" xfId="53" applyNumberFormat="1" applyFont="1" applyBorder="1">
      <alignment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19" xfId="53" applyFont="1" applyBorder="1" applyAlignment="1">
      <alignment horizontal="center" vertical="center"/>
      <protection/>
    </xf>
    <xf numFmtId="4" fontId="23" fillId="0" borderId="22" xfId="53" applyNumberFormat="1" applyFont="1" applyBorder="1" applyAlignment="1">
      <alignment horizontal="center" vertical="center"/>
      <protection/>
    </xf>
    <xf numFmtId="4" fontId="23" fillId="0" borderId="23" xfId="53" applyNumberFormat="1" applyFont="1" applyBorder="1" applyAlignment="1">
      <alignment horizontal="center" vertical="center" wrapText="1"/>
      <protection/>
    </xf>
    <xf numFmtId="4" fontId="23" fillId="0" borderId="19" xfId="53" applyNumberFormat="1" applyFont="1" applyBorder="1" applyAlignment="1">
      <alignment horizontal="center" vertical="center"/>
      <protection/>
    </xf>
    <xf numFmtId="4" fontId="23" fillId="0" borderId="22" xfId="53" applyNumberFormat="1" applyFont="1" applyBorder="1" applyAlignment="1">
      <alignment horizontal="center" vertical="center"/>
      <protection/>
    </xf>
    <xf numFmtId="4" fontId="23" fillId="0" borderId="20" xfId="53" applyNumberFormat="1" applyFont="1" applyBorder="1" applyAlignment="1">
      <alignment horizontal="center"/>
      <protection/>
    </xf>
    <xf numFmtId="0" fontId="23" fillId="0" borderId="24" xfId="53" applyFont="1" applyBorder="1" applyAlignment="1">
      <alignment horizontal="center" vertical="center"/>
      <protection/>
    </xf>
    <xf numFmtId="0" fontId="23" fillId="0" borderId="25" xfId="53" applyFont="1" applyBorder="1" applyAlignment="1">
      <alignment horizontal="center"/>
      <protection/>
    </xf>
    <xf numFmtId="0" fontId="23" fillId="0" borderId="26" xfId="53" applyFont="1" applyBorder="1" applyAlignment="1">
      <alignment horizontal="center" wrapText="1"/>
      <protection/>
    </xf>
    <xf numFmtId="0" fontId="23" fillId="0" borderId="0" xfId="53" applyFont="1" applyBorder="1" applyAlignment="1">
      <alignment horizontal="center"/>
      <protection/>
    </xf>
    <xf numFmtId="4" fontId="23" fillId="0" borderId="20" xfId="53" applyNumberFormat="1" applyFont="1" applyBorder="1" applyAlignment="1">
      <alignment horizontal="left"/>
      <protection/>
    </xf>
    <xf numFmtId="0" fontId="4" fillId="0" borderId="24" xfId="53" applyFont="1" applyBorder="1" applyAlignment="1">
      <alignment horizontal="center"/>
      <protection/>
    </xf>
    <xf numFmtId="0" fontId="4" fillId="0" borderId="24" xfId="53" applyFont="1" applyBorder="1">
      <alignment/>
      <protection/>
    </xf>
    <xf numFmtId="0" fontId="4" fillId="0" borderId="2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4" fontId="4" fillId="0" borderId="0" xfId="53" applyNumberFormat="1" applyFont="1" applyBorder="1">
      <alignment/>
      <protection/>
    </xf>
    <xf numFmtId="4" fontId="4" fillId="0" borderId="26" xfId="53" applyNumberFormat="1" applyFont="1" applyBorder="1">
      <alignment/>
      <protection/>
    </xf>
    <xf numFmtId="4" fontId="4" fillId="0" borderId="10" xfId="53" applyNumberFormat="1" applyFont="1" applyBorder="1" applyAlignment="1">
      <alignment horizontal="left"/>
      <protection/>
    </xf>
    <xf numFmtId="0" fontId="23" fillId="0" borderId="0" xfId="53" applyFont="1" applyBorder="1">
      <alignment/>
      <protection/>
    </xf>
    <xf numFmtId="0" fontId="23" fillId="0" borderId="0" xfId="53" applyFont="1" applyBorder="1" applyAlignment="1">
      <alignment horizontal="center" wrapText="1"/>
      <protection/>
    </xf>
    <xf numFmtId="4" fontId="4" fillId="0" borderId="0" xfId="53" applyNumberFormat="1" applyFont="1" applyBorder="1">
      <alignment/>
      <protection/>
    </xf>
    <xf numFmtId="4" fontId="23" fillId="0" borderId="0" xfId="53" applyNumberFormat="1" applyFont="1" applyBorder="1">
      <alignment/>
      <protection/>
    </xf>
    <xf numFmtId="0" fontId="23" fillId="0" borderId="25" xfId="53" applyFont="1" applyBorder="1" applyAlignment="1">
      <alignment horizontal="left"/>
      <protection/>
    </xf>
    <xf numFmtId="0" fontId="23" fillId="0" borderId="0" xfId="53" applyFont="1" applyBorder="1" applyAlignment="1">
      <alignment horizontal="left" wrapText="1"/>
      <protection/>
    </xf>
    <xf numFmtId="4" fontId="23" fillId="0" borderId="0" xfId="53" applyNumberFormat="1" applyFont="1" applyBorder="1" applyAlignment="1">
      <alignment horizontal="left"/>
      <protection/>
    </xf>
    <xf numFmtId="4" fontId="23" fillId="0" borderId="0" xfId="53" applyNumberFormat="1" applyFont="1">
      <alignment/>
      <protection/>
    </xf>
    <xf numFmtId="0" fontId="2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16" xfId="53" applyFont="1" applyBorder="1" applyAlignment="1">
      <alignment horizontal="right"/>
      <protection/>
    </xf>
    <xf numFmtId="4" fontId="4" fillId="0" borderId="16" xfId="53" applyNumberFormat="1" applyFont="1" applyBorder="1">
      <alignment/>
      <protection/>
    </xf>
    <xf numFmtId="4" fontId="23" fillId="0" borderId="10" xfId="53" applyNumberFormat="1" applyFont="1" applyBorder="1" applyAlignment="1">
      <alignment horizontal="left" wrapText="1"/>
      <protection/>
    </xf>
    <xf numFmtId="4" fontId="23" fillId="0" borderId="15" xfId="53" applyNumberFormat="1" applyFont="1" applyBorder="1" applyAlignment="1">
      <alignment horizontal="left" wrapText="1"/>
      <protection/>
    </xf>
    <xf numFmtId="0" fontId="4" fillId="0" borderId="26" xfId="53" applyFont="1" applyBorder="1" applyAlignment="1">
      <alignment horizontal="center" vertical="top" wrapText="1"/>
      <protection/>
    </xf>
    <xf numFmtId="0" fontId="4" fillId="0" borderId="27" xfId="53" applyFont="1" applyBorder="1" applyAlignment="1">
      <alignment horizontal="center" vertical="top" wrapText="1"/>
      <protection/>
    </xf>
    <xf numFmtId="0" fontId="4" fillId="0" borderId="28" xfId="53" applyFont="1" applyBorder="1" applyAlignment="1">
      <alignment horizontal="center" vertical="top" wrapText="1"/>
      <protection/>
    </xf>
    <xf numFmtId="0" fontId="4" fillId="0" borderId="29" xfId="53" applyFont="1" applyBorder="1" applyAlignment="1">
      <alignment horizontal="center" vertical="top" wrapText="1"/>
      <protection/>
    </xf>
    <xf numFmtId="4" fontId="23" fillId="0" borderId="24" xfId="53" applyNumberFormat="1" applyFont="1" applyBorder="1" applyAlignment="1">
      <alignment horizontal="center"/>
      <protection/>
    </xf>
    <xf numFmtId="0" fontId="4" fillId="0" borderId="25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23" fillId="0" borderId="20" xfId="53" applyFont="1" applyBorder="1" applyAlignment="1">
      <alignment horizontal="center" vertical="center"/>
      <protection/>
    </xf>
    <xf numFmtId="0" fontId="23" fillId="0" borderId="15" xfId="53" applyFont="1" applyBorder="1" applyAlignment="1">
      <alignment horizontal="center" vertical="center"/>
      <protection/>
    </xf>
    <xf numFmtId="4" fontId="23" fillId="0" borderId="16" xfId="53" applyNumberFormat="1" applyFont="1" applyBorder="1" applyAlignment="1">
      <alignment horizontal="center"/>
      <protection/>
    </xf>
    <xf numFmtId="4" fontId="23" fillId="0" borderId="20" xfId="53" applyNumberFormat="1" applyFont="1" applyBorder="1" applyAlignment="1">
      <alignment horizontal="center"/>
      <protection/>
    </xf>
    <xf numFmtId="0" fontId="23" fillId="0" borderId="22" xfId="53" applyFont="1" applyBorder="1" applyAlignment="1">
      <alignment horizontal="center" vertical="center"/>
      <protection/>
    </xf>
    <xf numFmtId="3" fontId="23" fillId="0" borderId="16" xfId="53" applyNumberFormat="1" applyFont="1" applyBorder="1" applyAlignment="1">
      <alignment horizontal="center"/>
      <protection/>
    </xf>
    <xf numFmtId="3" fontId="23" fillId="0" borderId="20" xfId="53" applyNumberFormat="1" applyFont="1" applyBorder="1" applyAlignment="1">
      <alignment horizontal="center"/>
      <protection/>
    </xf>
    <xf numFmtId="3" fontId="23" fillId="0" borderId="15" xfId="53" applyNumberFormat="1" applyFont="1" applyBorder="1" applyAlignment="1">
      <alignment horizontal="center"/>
      <protection/>
    </xf>
    <xf numFmtId="0" fontId="4" fillId="0" borderId="22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28" fillId="0" borderId="30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0" xfId="0" applyFont="1" applyAlignment="1">
      <alignment/>
    </xf>
    <xf numFmtId="0" fontId="28" fillId="0" borderId="26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23" fillId="0" borderId="10" xfId="5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16" xfId="53" applyFont="1" applyBorder="1" applyAlignment="1">
      <alignment horizontal="center"/>
      <protection/>
    </xf>
    <xf numFmtId="4" fontId="23" fillId="0" borderId="13" xfId="53" applyNumberFormat="1" applyFont="1" applyBorder="1" applyAlignment="1">
      <alignment horizontal="left"/>
      <protection/>
    </xf>
    <xf numFmtId="4" fontId="23" fillId="0" borderId="16" xfId="53" applyNumberFormat="1" applyFont="1" applyBorder="1" applyAlignment="1">
      <alignment horizontal="left"/>
      <protection/>
    </xf>
    <xf numFmtId="4" fontId="23" fillId="0" borderId="20" xfId="53" applyNumberFormat="1" applyFont="1" applyBorder="1" applyAlignment="1">
      <alignment horizontal="left"/>
      <protection/>
    </xf>
    <xf numFmtId="0" fontId="4" fillId="0" borderId="25" xfId="53" applyFont="1" applyBorder="1" applyAlignment="1">
      <alignment horizontal="left" wrapText="1"/>
      <protection/>
    </xf>
    <xf numFmtId="0" fontId="28" fillId="0" borderId="0" xfId="0" applyFont="1" applyAlignment="1">
      <alignment horizontal="left" wrapText="1"/>
    </xf>
    <xf numFmtId="0" fontId="28" fillId="0" borderId="25" xfId="0" applyFont="1" applyBorder="1" applyAlignment="1">
      <alignment horizontal="left" wrapText="1"/>
    </xf>
    <xf numFmtId="0" fontId="23" fillId="0" borderId="10" xfId="53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23" fillId="0" borderId="13" xfId="53" applyFont="1" applyBorder="1" applyAlignment="1">
      <alignment horizontal="left"/>
      <protection/>
    </xf>
    <xf numFmtId="0" fontId="23" fillId="0" borderId="16" xfId="53" applyFont="1" applyBorder="1" applyAlignment="1">
      <alignment horizontal="left"/>
      <protection/>
    </xf>
    <xf numFmtId="4" fontId="23" fillId="0" borderId="10" xfId="53" applyNumberFormat="1" applyFont="1" applyBorder="1" applyAlignment="1">
      <alignment horizontal="left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30" xfId="53" applyFont="1" applyBorder="1" applyAlignment="1">
      <alignment horizontal="center" vertical="top" wrapText="1"/>
      <protection/>
    </xf>
    <xf numFmtId="0" fontId="4" fillId="0" borderId="23" xfId="53" applyFont="1" applyBorder="1" applyAlignment="1">
      <alignment horizontal="center" vertical="top" wrapText="1"/>
      <protection/>
    </xf>
    <xf numFmtId="0" fontId="4" fillId="0" borderId="33" xfId="53" applyFont="1" applyBorder="1" applyAlignment="1">
      <alignment horizontal="center"/>
      <protection/>
    </xf>
    <xf numFmtId="0" fontId="4" fillId="0" borderId="34" xfId="53" applyFont="1" applyBorder="1" applyAlignment="1">
      <alignment horizontal="center"/>
      <protection/>
    </xf>
    <xf numFmtId="4" fontId="23" fillId="0" borderId="13" xfId="53" applyNumberFormat="1" applyFont="1" applyBorder="1" applyAlignment="1">
      <alignment horizontal="left" wrapText="1"/>
      <protection/>
    </xf>
    <xf numFmtId="4" fontId="23" fillId="0" borderId="16" xfId="53" applyNumberFormat="1" applyFont="1" applyBorder="1" applyAlignment="1">
      <alignment horizontal="left" wrapText="1"/>
      <protection/>
    </xf>
    <xf numFmtId="0" fontId="23" fillId="0" borderId="13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35" xfId="53" applyFont="1" applyBorder="1" applyAlignment="1">
      <alignment horizontal="center" vertical="top" wrapText="1"/>
      <protection/>
    </xf>
    <xf numFmtId="0" fontId="4" fillId="0" borderId="36" xfId="53" applyFont="1" applyBorder="1" applyAlignment="1">
      <alignment horizontal="center" vertical="top" wrapText="1"/>
      <protection/>
    </xf>
    <xf numFmtId="0" fontId="23" fillId="0" borderId="13" xfId="53" applyFont="1" applyBorder="1" applyAlignment="1">
      <alignment horizontal="left" wrapText="1"/>
      <protection/>
    </xf>
    <xf numFmtId="0" fontId="23" fillId="0" borderId="16" xfId="53" applyFont="1" applyBorder="1" applyAlignment="1">
      <alignment horizontal="left" wrapText="1"/>
      <protection/>
    </xf>
    <xf numFmtId="0" fontId="23" fillId="0" borderId="16" xfId="53" applyFont="1" applyBorder="1" applyAlignment="1">
      <alignment horizontal="center" wrapText="1"/>
      <protection/>
    </xf>
    <xf numFmtId="0" fontId="23" fillId="0" borderId="20" xfId="53" applyFont="1" applyBorder="1" applyAlignment="1">
      <alignment horizontal="center" wrapText="1"/>
      <protection/>
    </xf>
    <xf numFmtId="0" fontId="23" fillId="0" borderId="15" xfId="53" applyFont="1" applyBorder="1" applyAlignment="1">
      <alignment horizontal="center" wrapText="1"/>
      <protection/>
    </xf>
    <xf numFmtId="0" fontId="23" fillId="0" borderId="16" xfId="53" applyFont="1" applyBorder="1" applyAlignment="1">
      <alignment horizontal="center"/>
      <protection/>
    </xf>
    <xf numFmtId="0" fontId="23" fillId="0" borderId="20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1" fillId="0" borderId="0" xfId="53" applyFont="1" applyAlignment="1">
      <alignment horizont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30" xfId="52" applyBorder="1" applyAlignment="1">
      <alignment vertical="top" wrapText="1"/>
      <protection/>
    </xf>
    <xf numFmtId="0" fontId="0" fillId="0" borderId="23" xfId="52" applyBorder="1" applyAlignment="1">
      <alignment vertical="top" wrapText="1"/>
      <protection/>
    </xf>
    <xf numFmtId="0" fontId="0" fillId="0" borderId="25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26" xfId="52" applyBorder="1" applyAlignment="1">
      <alignment vertical="top" wrapText="1"/>
      <protection/>
    </xf>
    <xf numFmtId="0" fontId="0" fillId="0" borderId="21" xfId="52" applyBorder="1" applyAlignment="1">
      <alignment vertical="top" wrapText="1"/>
      <protection/>
    </xf>
    <xf numFmtId="0" fontId="0" fillId="0" borderId="31" xfId="52" applyBorder="1" applyAlignment="1">
      <alignment vertical="top" wrapText="1"/>
      <protection/>
    </xf>
    <xf numFmtId="0" fontId="0" fillId="0" borderId="32" xfId="52" applyBorder="1" applyAlignment="1">
      <alignment vertical="top" wrapText="1"/>
      <protection/>
    </xf>
    <xf numFmtId="0" fontId="4" fillId="20" borderId="10" xfId="53" applyFont="1" applyFill="1" applyBorder="1" applyAlignment="1">
      <alignment horizontal="center" vertical="center" wrapText="1"/>
      <protection/>
    </xf>
    <xf numFmtId="0" fontId="4" fillId="20" borderId="10" xfId="53" applyFont="1" applyFill="1" applyBorder="1" applyAlignment="1">
      <alignment horizontal="center" vertical="center"/>
      <protection/>
    </xf>
    <xf numFmtId="4" fontId="23" fillId="0" borderId="37" xfId="53" applyNumberFormat="1" applyFont="1" applyBorder="1" applyAlignment="1">
      <alignment horizontal="center" vertical="center" wrapText="1"/>
      <protection/>
    </xf>
    <xf numFmtId="4" fontId="27" fillId="0" borderId="37" xfId="0" applyNumberFormat="1" applyFont="1" applyBorder="1" applyAlignment="1">
      <alignment horizontal="center" vertical="center"/>
    </xf>
    <xf numFmtId="4" fontId="27" fillId="0" borderId="38" xfId="0" applyNumberFormat="1" applyFont="1" applyBorder="1" applyAlignment="1">
      <alignment horizontal="center" vertical="center"/>
    </xf>
    <xf numFmtId="0" fontId="25" fillId="0" borderId="22" xfId="53" applyFont="1" applyBorder="1" applyAlignment="1">
      <alignment horizontal="center" vertical="center"/>
      <protection/>
    </xf>
    <xf numFmtId="0" fontId="25" fillId="0" borderId="20" xfId="53" applyFont="1" applyBorder="1" applyAlignment="1">
      <alignment horizontal="center" vertical="center"/>
      <protection/>
    </xf>
    <xf numFmtId="0" fontId="25" fillId="0" borderId="15" xfId="53" applyFont="1" applyBorder="1" applyAlignment="1">
      <alignment horizontal="center" vertical="center"/>
      <protection/>
    </xf>
    <xf numFmtId="0" fontId="26" fillId="0" borderId="39" xfId="53" applyFont="1" applyBorder="1" applyAlignment="1">
      <alignment horizontal="center" vertical="top" wrapText="1"/>
      <protection/>
    </xf>
    <xf numFmtId="0" fontId="26" fillId="0" borderId="40" xfId="53" applyFont="1" applyBorder="1" applyAlignment="1">
      <alignment horizontal="center" vertical="top" wrapText="1"/>
      <protection/>
    </xf>
    <xf numFmtId="0" fontId="26" fillId="0" borderId="41" xfId="53" applyFont="1" applyBorder="1" applyAlignment="1">
      <alignment horizontal="center" vertical="top" wrapText="1"/>
      <protection/>
    </xf>
    <xf numFmtId="0" fontId="26" fillId="0" borderId="42" xfId="53" applyFont="1" applyBorder="1" applyAlignment="1">
      <alignment horizontal="center" vertical="top" wrapText="1"/>
      <protection/>
    </xf>
    <xf numFmtId="0" fontId="26" fillId="0" borderId="0" xfId="53" applyFont="1" applyBorder="1" applyAlignment="1">
      <alignment horizontal="center" vertical="top" wrapText="1"/>
      <protection/>
    </xf>
    <xf numFmtId="0" fontId="26" fillId="0" borderId="43" xfId="53" applyFont="1" applyBorder="1" applyAlignment="1">
      <alignment horizontal="center" vertical="top" wrapText="1"/>
      <protection/>
    </xf>
    <xf numFmtId="0" fontId="26" fillId="0" borderId="44" xfId="53" applyFont="1" applyBorder="1" applyAlignment="1">
      <alignment horizontal="center" vertical="top" wrapText="1"/>
      <protection/>
    </xf>
    <xf numFmtId="0" fontId="26" fillId="0" borderId="45" xfId="53" applyFont="1" applyBorder="1" applyAlignment="1">
      <alignment horizontal="center" vertical="top" wrapText="1"/>
      <protection/>
    </xf>
    <xf numFmtId="0" fontId="26" fillId="0" borderId="46" xfId="53" applyFont="1" applyBorder="1" applyAlignment="1">
      <alignment horizontal="center" vertical="top" wrapText="1"/>
      <protection/>
    </xf>
    <xf numFmtId="0" fontId="4" fillId="0" borderId="47" xfId="53" applyFont="1" applyBorder="1" applyAlignment="1">
      <alignment horizontal="center"/>
      <protection/>
    </xf>
    <xf numFmtId="0" fontId="4" fillId="0" borderId="48" xfId="53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0" xfId="53" applyFont="1" applyBorder="1" applyAlignment="1">
      <alignment horizontal="center"/>
      <protection/>
    </xf>
    <xf numFmtId="0" fontId="23" fillId="0" borderId="16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30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wrapText="1"/>
      <protection/>
    </xf>
    <xf numFmtId="0" fontId="23" fillId="0" borderId="20" xfId="53" applyFont="1" applyBorder="1" applyAlignment="1">
      <alignment horizontal="left" vertical="center"/>
      <protection/>
    </xf>
    <xf numFmtId="0" fontId="23" fillId="0" borderId="24" xfId="53" applyFont="1" applyBorder="1" applyAlignment="1">
      <alignment horizontal="left" vertical="center"/>
      <protection/>
    </xf>
    <xf numFmtId="0" fontId="23" fillId="0" borderId="16" xfId="53" applyFont="1" applyBorder="1" applyAlignment="1">
      <alignment horizontal="left" vertical="center"/>
      <protection/>
    </xf>
    <xf numFmtId="0" fontId="23" fillId="0" borderId="24" xfId="53" applyFont="1" applyBorder="1" applyAlignment="1">
      <alignment horizontal="center"/>
      <protection/>
    </xf>
    <xf numFmtId="0" fontId="23" fillId="0" borderId="24" xfId="53" applyFont="1" applyBorder="1" applyAlignment="1">
      <alignment horizontal="center" wrapText="1"/>
      <protection/>
    </xf>
    <xf numFmtId="0" fontId="23" fillId="0" borderId="24" xfId="53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B124">
      <selection activeCell="N142" sqref="N142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7.125" style="1" customWidth="1"/>
    <col min="4" max="4" width="9.625" style="2" customWidth="1"/>
    <col min="5" max="5" width="10.875" style="1" customWidth="1"/>
    <col min="6" max="6" width="12.00390625" style="1" customWidth="1"/>
    <col min="7" max="8" width="10.875" style="1" customWidth="1"/>
    <col min="9" max="9" width="10.625" style="1" customWidth="1"/>
    <col min="10" max="10" width="10.125" style="1" customWidth="1"/>
    <col min="11" max="11" width="6.625" style="1" customWidth="1"/>
    <col min="12" max="12" width="9.75390625" style="1" customWidth="1"/>
    <col min="13" max="13" width="10.375" style="1" customWidth="1"/>
    <col min="14" max="14" width="10.125" style="1" customWidth="1"/>
    <col min="15" max="15" width="6.375" style="1" customWidth="1"/>
    <col min="16" max="16" width="13.125" style="1" customWidth="1"/>
    <col min="17" max="16384" width="10.25390625" style="1" customWidth="1"/>
  </cols>
  <sheetData>
    <row r="1" spans="10:12" ht="11.25">
      <c r="J1" s="55">
        <v>2525511.72</v>
      </c>
      <c r="K1" s="85"/>
      <c r="L1" s="55">
        <v>1461831.57</v>
      </c>
    </row>
    <row r="2" spans="1:16" ht="29.25" customHeigh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0:12" ht="18.75" customHeight="1">
      <c r="J3" s="54">
        <v>1369160.48</v>
      </c>
      <c r="L3" s="54">
        <v>249979.65</v>
      </c>
    </row>
    <row r="4" spans="1:16" ht="11.25">
      <c r="A4" s="162" t="s">
        <v>2</v>
      </c>
      <c r="B4" s="162" t="s">
        <v>3</v>
      </c>
      <c r="C4" s="161" t="s">
        <v>4</v>
      </c>
      <c r="D4" s="161" t="s">
        <v>5</v>
      </c>
      <c r="E4" s="161" t="s">
        <v>6</v>
      </c>
      <c r="F4" s="162" t="s">
        <v>7</v>
      </c>
      <c r="G4" s="162"/>
      <c r="H4" s="162" t="s">
        <v>0</v>
      </c>
      <c r="I4" s="162"/>
      <c r="J4" s="162"/>
      <c r="K4" s="162"/>
      <c r="L4" s="162"/>
      <c r="M4" s="162"/>
      <c r="N4" s="162"/>
      <c r="O4" s="162"/>
      <c r="P4" s="162"/>
    </row>
    <row r="5" spans="1:16" ht="11.25">
      <c r="A5" s="162"/>
      <c r="B5" s="162"/>
      <c r="C5" s="161"/>
      <c r="D5" s="161"/>
      <c r="E5" s="161"/>
      <c r="F5" s="161" t="s">
        <v>8</v>
      </c>
      <c r="G5" s="161" t="s">
        <v>9</v>
      </c>
      <c r="H5" s="162" t="s">
        <v>30</v>
      </c>
      <c r="I5" s="162"/>
      <c r="J5" s="162"/>
      <c r="K5" s="162"/>
      <c r="L5" s="162"/>
      <c r="M5" s="162"/>
      <c r="N5" s="162"/>
      <c r="O5" s="162"/>
      <c r="P5" s="162"/>
    </row>
    <row r="6" spans="1:16" ht="11.25">
      <c r="A6" s="162"/>
      <c r="B6" s="162"/>
      <c r="C6" s="161"/>
      <c r="D6" s="161"/>
      <c r="E6" s="161"/>
      <c r="F6" s="161"/>
      <c r="G6" s="161"/>
      <c r="H6" s="161" t="s">
        <v>10</v>
      </c>
      <c r="I6" s="162" t="s">
        <v>11</v>
      </c>
      <c r="J6" s="162"/>
      <c r="K6" s="162"/>
      <c r="L6" s="162"/>
      <c r="M6" s="162"/>
      <c r="N6" s="162"/>
      <c r="O6" s="162"/>
      <c r="P6" s="162"/>
    </row>
    <row r="7" spans="1:16" ht="14.25" customHeight="1">
      <c r="A7" s="162"/>
      <c r="B7" s="162"/>
      <c r="C7" s="161"/>
      <c r="D7" s="161"/>
      <c r="E7" s="161"/>
      <c r="F7" s="161"/>
      <c r="G7" s="161"/>
      <c r="H7" s="161"/>
      <c r="I7" s="162" t="s">
        <v>12</v>
      </c>
      <c r="J7" s="162"/>
      <c r="K7" s="162"/>
      <c r="L7" s="162"/>
      <c r="M7" s="162" t="s">
        <v>13</v>
      </c>
      <c r="N7" s="162"/>
      <c r="O7" s="162"/>
      <c r="P7" s="162"/>
    </row>
    <row r="8" spans="1:16" ht="12.75" customHeight="1">
      <c r="A8" s="162"/>
      <c r="B8" s="162"/>
      <c r="C8" s="161"/>
      <c r="D8" s="161"/>
      <c r="E8" s="161"/>
      <c r="F8" s="161"/>
      <c r="G8" s="161"/>
      <c r="H8" s="161"/>
      <c r="I8" s="161" t="s">
        <v>14</v>
      </c>
      <c r="J8" s="162" t="s">
        <v>15</v>
      </c>
      <c r="K8" s="162"/>
      <c r="L8" s="162"/>
      <c r="M8" s="161" t="s">
        <v>16</v>
      </c>
      <c r="N8" s="161" t="s">
        <v>15</v>
      </c>
      <c r="O8" s="161"/>
      <c r="P8" s="161"/>
    </row>
    <row r="9" spans="1:16" ht="48" customHeight="1">
      <c r="A9" s="162"/>
      <c r="B9" s="162"/>
      <c r="C9" s="161"/>
      <c r="D9" s="161"/>
      <c r="E9" s="161"/>
      <c r="F9" s="161"/>
      <c r="G9" s="161"/>
      <c r="H9" s="161"/>
      <c r="I9" s="161"/>
      <c r="J9" s="3" t="s">
        <v>17</v>
      </c>
      <c r="K9" s="3" t="s">
        <v>18</v>
      </c>
      <c r="L9" s="3" t="s">
        <v>19</v>
      </c>
      <c r="M9" s="161"/>
      <c r="N9" s="4" t="s">
        <v>17</v>
      </c>
      <c r="O9" s="3" t="s">
        <v>18</v>
      </c>
      <c r="P9" s="3" t="s">
        <v>20</v>
      </c>
    </row>
    <row r="10" spans="1:16" ht="7.5" customHeight="1">
      <c r="A10" s="5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7">
        <v>14</v>
      </c>
      <c r="O10" s="5">
        <v>15</v>
      </c>
      <c r="P10" s="5">
        <v>16</v>
      </c>
    </row>
    <row r="11" spans="1:16" ht="12.75" customHeight="1">
      <c r="A11" s="57"/>
      <c r="B11" s="57"/>
      <c r="C11" s="58"/>
      <c r="D11" s="163" t="s">
        <v>59</v>
      </c>
      <c r="E11" s="164"/>
      <c r="F11" s="165"/>
      <c r="G11" s="59"/>
      <c r="H11" s="59"/>
      <c r="I11" s="59"/>
      <c r="J11" s="62">
        <v>254509.6</v>
      </c>
      <c r="K11" s="57"/>
      <c r="L11" s="57"/>
      <c r="M11" s="57"/>
      <c r="N11" s="58">
        <v>0</v>
      </c>
      <c r="O11" s="57"/>
      <c r="P11" s="57"/>
    </row>
    <row r="12" spans="1:16" ht="14.25" customHeight="1">
      <c r="A12" s="57"/>
      <c r="B12" s="57"/>
      <c r="C12" s="58"/>
      <c r="D12" s="60"/>
      <c r="E12" s="59" t="s">
        <v>60</v>
      </c>
      <c r="F12" s="59"/>
      <c r="G12" s="59"/>
      <c r="H12" s="59"/>
      <c r="I12" s="59"/>
      <c r="J12" s="62">
        <v>1086538.09</v>
      </c>
      <c r="K12" s="57"/>
      <c r="L12" s="57"/>
      <c r="M12" s="57"/>
      <c r="N12" s="61">
        <f>N13</f>
        <v>1248585.8900000001</v>
      </c>
      <c r="O12" s="57"/>
      <c r="P12" s="57"/>
    </row>
    <row r="13" spans="1:16" s="11" customFormat="1" ht="11.25" customHeight="1">
      <c r="A13" s="8">
        <v>1</v>
      </c>
      <c r="B13" s="9" t="s">
        <v>21</v>
      </c>
      <c r="C13" s="134" t="s">
        <v>22</v>
      </c>
      <c r="D13" s="135"/>
      <c r="E13" s="10">
        <f>E18+E28+E37+E47+E57+E67+E74+E88</f>
        <v>7480281.13</v>
      </c>
      <c r="F13" s="10">
        <f aca="true" t="shared" si="0" ref="F13:P13">F18+F28+F37+F47+F57+F67+F74+F88</f>
        <v>2434474.96</v>
      </c>
      <c r="G13" s="10">
        <f t="shared" si="0"/>
        <v>5045806.17</v>
      </c>
      <c r="H13" s="10">
        <f t="shared" si="0"/>
        <v>3612163.14</v>
      </c>
      <c r="I13" s="10">
        <f t="shared" si="0"/>
        <v>1811757.26</v>
      </c>
      <c r="J13" s="10">
        <f t="shared" si="0"/>
        <v>1099871.2899999998</v>
      </c>
      <c r="K13" s="10">
        <f t="shared" si="0"/>
        <v>0</v>
      </c>
      <c r="L13" s="10">
        <f t="shared" si="0"/>
        <v>711885.97</v>
      </c>
      <c r="M13" s="10">
        <f t="shared" si="0"/>
        <v>1800405.8800000001</v>
      </c>
      <c r="N13" s="10">
        <f t="shared" si="0"/>
        <v>1248585.8900000001</v>
      </c>
      <c r="O13" s="10">
        <f t="shared" si="0"/>
        <v>0</v>
      </c>
      <c r="P13" s="10">
        <f t="shared" si="0"/>
        <v>551819.99</v>
      </c>
    </row>
    <row r="14" spans="1:16" s="11" customFormat="1" ht="11.25" customHeight="1">
      <c r="A14" s="69" t="s">
        <v>52</v>
      </c>
      <c r="B14" s="12" t="s">
        <v>23</v>
      </c>
      <c r="C14" s="131" t="s">
        <v>73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3"/>
    </row>
    <row r="15" spans="1:16" s="11" customFormat="1" ht="11.25" customHeight="1">
      <c r="A15" s="69"/>
      <c r="B15" s="12" t="s">
        <v>25</v>
      </c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0"/>
    </row>
    <row r="16" spans="1:16" s="11" customFormat="1" ht="11.25" customHeight="1">
      <c r="A16" s="69"/>
      <c r="B16" s="12" t="s">
        <v>26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0"/>
    </row>
    <row r="17" spans="1:16" s="11" customFormat="1" ht="11.25" customHeight="1">
      <c r="A17" s="69"/>
      <c r="B17" s="12" t="s">
        <v>27</v>
      </c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s="11" customFormat="1" ht="24" customHeight="1">
      <c r="A18" s="69"/>
      <c r="B18" s="12" t="s">
        <v>28</v>
      </c>
      <c r="C18" s="12"/>
      <c r="D18" s="13" t="s">
        <v>72</v>
      </c>
      <c r="E18" s="14">
        <f>F18+G18</f>
        <v>506282.85</v>
      </c>
      <c r="F18" s="14">
        <f>F19+F20+F21+F22</f>
        <v>265119.48</v>
      </c>
      <c r="G18" s="14">
        <f>G19+G20+G21+G22</f>
        <v>241163.37</v>
      </c>
      <c r="H18" s="14">
        <f>I18+M18</f>
        <v>506282.85</v>
      </c>
      <c r="I18" s="14">
        <f>J18+K18+L18</f>
        <v>265119.48</v>
      </c>
      <c r="J18" s="14">
        <v>170000</v>
      </c>
      <c r="K18" s="14">
        <v>0</v>
      </c>
      <c r="L18" s="14">
        <v>95119.48</v>
      </c>
      <c r="M18" s="14">
        <f>N18+O18+P18</f>
        <v>241163.37</v>
      </c>
      <c r="N18" s="15">
        <v>241163.37</v>
      </c>
      <c r="O18" s="14">
        <v>0</v>
      </c>
      <c r="P18" s="14">
        <v>0</v>
      </c>
    </row>
    <row r="19" spans="1:16" s="11" customFormat="1" ht="11.25" customHeight="1">
      <c r="A19" s="69"/>
      <c r="B19" s="12" t="s">
        <v>86</v>
      </c>
      <c r="C19" s="128" t="s">
        <v>90</v>
      </c>
      <c r="D19" s="136">
        <v>411612.09</v>
      </c>
      <c r="E19" s="14">
        <f>F19+G19</f>
        <v>506282.85</v>
      </c>
      <c r="F19" s="14">
        <f>I18</f>
        <v>265119.48</v>
      </c>
      <c r="G19" s="14">
        <f>M18</f>
        <v>241163.37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1">
        <v>0</v>
      </c>
      <c r="O19" s="120">
        <v>0</v>
      </c>
      <c r="P19" s="120">
        <v>0</v>
      </c>
    </row>
    <row r="20" spans="1:16" s="11" customFormat="1" ht="11.25" customHeight="1">
      <c r="A20" s="69"/>
      <c r="B20" s="12">
        <v>2014</v>
      </c>
      <c r="C20" s="128"/>
      <c r="D20" s="136"/>
      <c r="E20" s="14">
        <f>F20+G20</f>
        <v>0</v>
      </c>
      <c r="F20" s="14"/>
      <c r="G20" s="14"/>
      <c r="H20" s="120"/>
      <c r="I20" s="120"/>
      <c r="J20" s="120"/>
      <c r="K20" s="120"/>
      <c r="L20" s="120"/>
      <c r="M20" s="120"/>
      <c r="N20" s="122"/>
      <c r="O20" s="120"/>
      <c r="P20" s="120"/>
    </row>
    <row r="21" spans="1:16" s="11" customFormat="1" ht="11.25" customHeight="1">
      <c r="A21" s="69"/>
      <c r="B21" s="12">
        <v>2015</v>
      </c>
      <c r="C21" s="129"/>
      <c r="D21" s="137"/>
      <c r="E21" s="49"/>
      <c r="F21" s="49"/>
      <c r="G21" s="49"/>
      <c r="H21" s="121"/>
      <c r="I21" s="121"/>
      <c r="J21" s="121"/>
      <c r="K21" s="121"/>
      <c r="L21" s="121"/>
      <c r="M21" s="121"/>
      <c r="N21" s="122"/>
      <c r="O21" s="121"/>
      <c r="P21" s="121"/>
    </row>
    <row r="22" spans="1:16" s="11" customFormat="1" ht="11.25" customHeight="1">
      <c r="A22" s="69"/>
      <c r="B22" s="12"/>
      <c r="C22" s="51" t="s">
        <v>89</v>
      </c>
      <c r="D22" s="88">
        <v>94670.78</v>
      </c>
      <c r="E22" s="49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s="11" customFormat="1" ht="11.25" customHeight="1">
      <c r="A23" s="69"/>
      <c r="B23" s="70"/>
      <c r="C23" s="71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s="11" customFormat="1" ht="11.25" customHeight="1">
      <c r="A24" s="69" t="s">
        <v>53</v>
      </c>
      <c r="B24" s="12" t="s">
        <v>23</v>
      </c>
      <c r="C24" s="131" t="s">
        <v>71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</row>
    <row r="25" spans="1:16" s="11" customFormat="1" ht="11.25" customHeight="1">
      <c r="A25" s="69"/>
      <c r="B25" s="12" t="s">
        <v>25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0"/>
    </row>
    <row r="26" spans="1:16" s="11" customFormat="1" ht="11.25" customHeight="1">
      <c r="A26" s="69"/>
      <c r="B26" s="12" t="s">
        <v>26</v>
      </c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0"/>
    </row>
    <row r="27" spans="1:16" s="11" customFormat="1" ht="11.25" customHeight="1">
      <c r="A27" s="69"/>
      <c r="B27" s="12" t="s">
        <v>27</v>
      </c>
      <c r="C27" s="91"/>
      <c r="D27" s="96"/>
      <c r="E27" s="96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s="11" customFormat="1" ht="21.75" customHeight="1">
      <c r="A28" s="69"/>
      <c r="B28" s="12" t="s">
        <v>28</v>
      </c>
      <c r="C28" s="12"/>
      <c r="D28" s="52" t="s">
        <v>72</v>
      </c>
      <c r="E28" s="75">
        <f>F28+G28</f>
        <v>298899.48</v>
      </c>
      <c r="F28" s="14">
        <f>F29+F30+F31+F32</f>
        <v>116643.7</v>
      </c>
      <c r="G28" s="14">
        <f>G29+G30+G31+G32</f>
        <v>182255.78</v>
      </c>
      <c r="H28" s="14">
        <f>I28+M28</f>
        <v>298899.48</v>
      </c>
      <c r="I28" s="14">
        <f>J28+K28+L28</f>
        <v>116643.7</v>
      </c>
      <c r="J28" s="14">
        <v>60600</v>
      </c>
      <c r="K28" s="14">
        <v>0</v>
      </c>
      <c r="L28" s="14">
        <v>56043.7</v>
      </c>
      <c r="M28" s="14">
        <f>N28+O28+P28</f>
        <v>182255.78</v>
      </c>
      <c r="N28" s="15">
        <v>182255.78</v>
      </c>
      <c r="O28" s="14">
        <v>0</v>
      </c>
      <c r="P28" s="14">
        <v>0</v>
      </c>
    </row>
    <row r="29" spans="1:16" s="11" customFormat="1" ht="11.25" customHeight="1">
      <c r="A29" s="69"/>
      <c r="B29" s="12" t="s">
        <v>86</v>
      </c>
      <c r="C29" s="128" t="s">
        <v>90</v>
      </c>
      <c r="D29" s="130">
        <v>243008.19</v>
      </c>
      <c r="E29" s="53">
        <f>F29+G29</f>
        <v>298899.48</v>
      </c>
      <c r="F29" s="14">
        <f>I28</f>
        <v>116643.7</v>
      </c>
      <c r="G29" s="14">
        <f>M28</f>
        <v>182255.78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1">
        <v>0</v>
      </c>
      <c r="O29" s="120">
        <v>0</v>
      </c>
      <c r="P29" s="120">
        <v>0</v>
      </c>
    </row>
    <row r="30" spans="1:16" s="11" customFormat="1" ht="11.25" customHeight="1">
      <c r="A30" s="69"/>
      <c r="B30" s="12">
        <v>2014</v>
      </c>
      <c r="C30" s="128"/>
      <c r="D30" s="130"/>
      <c r="E30" s="53">
        <f>F30+G30</f>
        <v>0</v>
      </c>
      <c r="F30" s="14"/>
      <c r="G30" s="14"/>
      <c r="H30" s="120"/>
      <c r="I30" s="120"/>
      <c r="J30" s="120"/>
      <c r="K30" s="120"/>
      <c r="L30" s="120"/>
      <c r="M30" s="120"/>
      <c r="N30" s="122"/>
      <c r="O30" s="120"/>
      <c r="P30" s="120"/>
    </row>
    <row r="31" spans="1:16" s="11" customFormat="1" ht="11.25" customHeight="1">
      <c r="A31" s="69"/>
      <c r="B31" s="12">
        <v>2015</v>
      </c>
      <c r="C31" s="129"/>
      <c r="D31" s="130"/>
      <c r="E31" s="53"/>
      <c r="F31" s="49"/>
      <c r="G31" s="49"/>
      <c r="H31" s="121"/>
      <c r="I31" s="121"/>
      <c r="J31" s="121"/>
      <c r="K31" s="121"/>
      <c r="L31" s="121"/>
      <c r="M31" s="121"/>
      <c r="N31" s="122"/>
      <c r="O31" s="121"/>
      <c r="P31" s="121"/>
    </row>
    <row r="32" spans="1:16" s="11" customFormat="1" ht="11.25" customHeight="1">
      <c r="A32" s="69"/>
      <c r="B32" s="12"/>
      <c r="C32" s="51" t="s">
        <v>89</v>
      </c>
      <c r="D32" s="89">
        <v>55891.29</v>
      </c>
      <c r="E32" s="68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2.75">
      <c r="A33" s="138" t="s">
        <v>54</v>
      </c>
      <c r="B33" s="12" t="s">
        <v>23</v>
      </c>
      <c r="C33" s="139" t="s">
        <v>24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</row>
    <row r="34" spans="1:16" ht="12.75">
      <c r="A34" s="138"/>
      <c r="B34" s="12" t="s">
        <v>25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0"/>
    </row>
    <row r="35" spans="1:16" ht="12.75">
      <c r="A35" s="138"/>
      <c r="B35" s="12" t="s">
        <v>26</v>
      </c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0"/>
    </row>
    <row r="36" spans="1:16" ht="12.75">
      <c r="A36" s="138"/>
      <c r="B36" s="12" t="s">
        <v>27</v>
      </c>
      <c r="C36" s="91"/>
      <c r="D36" s="92"/>
      <c r="E36" s="96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6" ht="23.25" customHeight="1">
      <c r="A37" s="138"/>
      <c r="B37" s="12" t="s">
        <v>28</v>
      </c>
      <c r="C37" s="12"/>
      <c r="D37" s="13" t="s">
        <v>29</v>
      </c>
      <c r="E37" s="53">
        <f>F37+G37</f>
        <v>53000</v>
      </c>
      <c r="F37" s="14">
        <f>F38+F39+F40+F41</f>
        <v>53000</v>
      </c>
      <c r="G37" s="14">
        <f>G38+G39+G40+G41</f>
        <v>0</v>
      </c>
      <c r="H37" s="14">
        <f>I37+M37</f>
        <v>3000</v>
      </c>
      <c r="I37" s="14">
        <f>J37+K37+L37</f>
        <v>3000</v>
      </c>
      <c r="J37" s="14">
        <v>0</v>
      </c>
      <c r="K37" s="14">
        <v>0</v>
      </c>
      <c r="L37" s="14">
        <v>3000</v>
      </c>
      <c r="M37" s="14">
        <f>N37+O37+P37</f>
        <v>0</v>
      </c>
      <c r="N37" s="15">
        <v>0</v>
      </c>
      <c r="O37" s="14">
        <v>0</v>
      </c>
      <c r="P37" s="14"/>
    </row>
    <row r="38" spans="1:16" ht="12.75">
      <c r="A38" s="138"/>
      <c r="B38" s="12" t="s">
        <v>86</v>
      </c>
      <c r="C38" s="128"/>
      <c r="D38" s="142"/>
      <c r="E38" s="53">
        <f>F38+G38</f>
        <v>3000</v>
      </c>
      <c r="F38" s="14">
        <f>I37</f>
        <v>3000</v>
      </c>
      <c r="G38" s="14">
        <f>M37</f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1">
        <v>0</v>
      </c>
      <c r="O38" s="120">
        <v>0</v>
      </c>
      <c r="P38" s="120">
        <v>0</v>
      </c>
    </row>
    <row r="39" spans="1:16" ht="12.75">
      <c r="A39" s="138"/>
      <c r="B39" s="12">
        <v>2014</v>
      </c>
      <c r="C39" s="128"/>
      <c r="D39" s="142"/>
      <c r="E39" s="53">
        <f>F39+G39</f>
        <v>20000</v>
      </c>
      <c r="F39" s="14">
        <v>20000</v>
      </c>
      <c r="G39" s="14"/>
      <c r="H39" s="120"/>
      <c r="I39" s="120"/>
      <c r="J39" s="120"/>
      <c r="K39" s="120"/>
      <c r="L39" s="120"/>
      <c r="M39" s="120"/>
      <c r="N39" s="122"/>
      <c r="O39" s="120"/>
      <c r="P39" s="120"/>
    </row>
    <row r="40" spans="1:16" ht="12.75">
      <c r="A40" s="138"/>
      <c r="B40" s="12">
        <v>2015</v>
      </c>
      <c r="C40" s="129"/>
      <c r="D40" s="143"/>
      <c r="E40" s="53">
        <f>F40+G40</f>
        <v>30000</v>
      </c>
      <c r="F40" s="49">
        <v>30000</v>
      </c>
      <c r="G40" s="49"/>
      <c r="H40" s="121"/>
      <c r="I40" s="121"/>
      <c r="J40" s="121"/>
      <c r="K40" s="121"/>
      <c r="L40" s="121"/>
      <c r="M40" s="121"/>
      <c r="N40" s="122"/>
      <c r="O40" s="121"/>
      <c r="P40" s="121"/>
    </row>
    <row r="41" spans="1:16" ht="12.75">
      <c r="A41" s="50"/>
      <c r="B41" s="12"/>
      <c r="C41" s="51"/>
      <c r="D41" s="52"/>
      <c r="E41" s="53">
        <f>F41+G41</f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2.75">
      <c r="A42" s="50"/>
      <c r="B42" s="12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12.75">
      <c r="A43" s="190"/>
      <c r="B43" s="12" t="s">
        <v>23</v>
      </c>
      <c r="C43" s="123" t="s">
        <v>74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1:16" ht="18" customHeight="1">
      <c r="A44" s="191"/>
      <c r="B44" s="12" t="s">
        <v>25</v>
      </c>
      <c r="C44" s="12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16" ht="15.75" customHeight="1">
      <c r="A45" s="50"/>
      <c r="B45" s="12" t="s">
        <v>26</v>
      </c>
      <c r="C45" s="12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1:16" ht="10.5" customHeight="1">
      <c r="A46" s="50"/>
      <c r="B46" s="12" t="s">
        <v>27</v>
      </c>
      <c r="C46" s="12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</row>
    <row r="47" spans="1:16" ht="12.75">
      <c r="A47" s="192" t="s">
        <v>55</v>
      </c>
      <c r="B47" s="12" t="s">
        <v>28</v>
      </c>
      <c r="C47" s="126" t="s">
        <v>75</v>
      </c>
      <c r="D47" s="127"/>
      <c r="E47" s="53">
        <f>F47+G47</f>
        <v>279328.55</v>
      </c>
      <c r="F47" s="53">
        <f>I47</f>
        <v>109006.55</v>
      </c>
      <c r="G47" s="53">
        <f>M47</f>
        <v>170322</v>
      </c>
      <c r="H47" s="53">
        <f>I47+M47</f>
        <v>279328.55</v>
      </c>
      <c r="I47" s="53">
        <f>J47+K47+L47</f>
        <v>109006.55</v>
      </c>
      <c r="J47" s="53">
        <v>109006.55</v>
      </c>
      <c r="K47" s="53">
        <v>0</v>
      </c>
      <c r="L47" s="53">
        <v>0</v>
      </c>
      <c r="M47" s="53">
        <f>N47+O47+P47</f>
        <v>170322</v>
      </c>
      <c r="N47" s="53">
        <v>170322</v>
      </c>
      <c r="O47" s="53">
        <v>0</v>
      </c>
      <c r="P47" s="53"/>
    </row>
    <row r="48" spans="1:16" ht="12.75">
      <c r="A48" s="190"/>
      <c r="B48" s="12" t="s">
        <v>86</v>
      </c>
      <c r="C48" s="51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2.75">
      <c r="A49" s="190"/>
      <c r="B49" s="12"/>
      <c r="C49" s="51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12.75">
      <c r="A50" s="190"/>
      <c r="B50" s="12"/>
      <c r="C50" s="51"/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2.75">
      <c r="A51" s="190"/>
      <c r="B51" s="12"/>
      <c r="C51" s="51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ht="12.75">
      <c r="A52" s="191"/>
      <c r="B52" s="12"/>
      <c r="C52" s="51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1.25" customHeight="1">
      <c r="A53" s="182" t="s">
        <v>56</v>
      </c>
      <c r="B53" s="12"/>
      <c r="C53" s="183" t="s">
        <v>88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ht="11.25" customHeight="1">
      <c r="A54" s="97"/>
      <c r="B54" s="12"/>
      <c r="C54" s="185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</row>
    <row r="55" spans="1:16" ht="11.25" customHeight="1">
      <c r="A55" s="97"/>
      <c r="B55" s="16" t="s">
        <v>26</v>
      </c>
      <c r="C55" s="185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</row>
    <row r="56" spans="1:16" ht="11.25" customHeight="1">
      <c r="A56" s="97"/>
      <c r="B56" s="16" t="s">
        <v>27</v>
      </c>
      <c r="C56" s="187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</row>
    <row r="57" spans="1:16" ht="24.75" customHeight="1">
      <c r="A57" s="97"/>
      <c r="B57" s="16" t="s">
        <v>28</v>
      </c>
      <c r="C57" s="21"/>
      <c r="D57" s="22" t="s">
        <v>47</v>
      </c>
      <c r="E57" s="42">
        <f>F57+G57</f>
        <v>812292</v>
      </c>
      <c r="F57" s="42">
        <f>F59+F60+F61+F58</f>
        <v>130207.8</v>
      </c>
      <c r="G57" s="42">
        <f>G59+G60+G61+G58</f>
        <v>682084.2</v>
      </c>
      <c r="H57" s="23">
        <f>I57+M57</f>
        <v>580927</v>
      </c>
      <c r="I57" s="23">
        <f>J57+K57+L57</f>
        <v>95503.05</v>
      </c>
      <c r="J57" s="23">
        <v>95503.05</v>
      </c>
      <c r="K57" s="23"/>
      <c r="L57" s="23"/>
      <c r="M57" s="23">
        <f>N57+O57+P57</f>
        <v>485423.95</v>
      </c>
      <c r="N57" s="23"/>
      <c r="O57" s="23"/>
      <c r="P57" s="23">
        <v>485423.95</v>
      </c>
    </row>
    <row r="58" spans="1:16" ht="14.25" customHeight="1">
      <c r="A58" s="97"/>
      <c r="B58" s="16">
        <v>2012</v>
      </c>
      <c r="C58" s="21"/>
      <c r="D58" s="22"/>
      <c r="E58" s="42">
        <f>F58+G58</f>
        <v>231365</v>
      </c>
      <c r="F58" s="42">
        <v>34704.75</v>
      </c>
      <c r="G58" s="42">
        <v>196660.25</v>
      </c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1.25">
      <c r="A59" s="97"/>
      <c r="B59" s="16">
        <v>2013</v>
      </c>
      <c r="C59" s="117"/>
      <c r="D59" s="189"/>
      <c r="E59" s="42">
        <f>F59+G59</f>
        <v>580927</v>
      </c>
      <c r="F59" s="42">
        <f>I57</f>
        <v>95503.05</v>
      </c>
      <c r="G59" s="42">
        <f>M57</f>
        <v>485423.95</v>
      </c>
      <c r="H59" s="23">
        <f>I57</f>
        <v>95503.05</v>
      </c>
      <c r="I59" s="23"/>
      <c r="J59" s="23"/>
      <c r="K59" s="23"/>
      <c r="L59" s="23"/>
      <c r="M59" s="23"/>
      <c r="N59" s="23"/>
      <c r="O59" s="23"/>
      <c r="P59" s="23"/>
    </row>
    <row r="60" spans="1:16" ht="11.25">
      <c r="A60" s="97"/>
      <c r="B60" s="16">
        <v>2014</v>
      </c>
      <c r="C60" s="117"/>
      <c r="D60" s="189"/>
      <c r="E60" s="42">
        <f>F60+G60</f>
        <v>0</v>
      </c>
      <c r="F60" s="42"/>
      <c r="G60" s="42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1.25">
      <c r="A61" s="97"/>
      <c r="B61" s="16"/>
      <c r="C61" s="117"/>
      <c r="D61" s="189"/>
      <c r="E61" s="42">
        <f>F61+G61</f>
        <v>0</v>
      </c>
      <c r="F61" s="42"/>
      <c r="G61" s="42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1.25">
      <c r="A62" s="98"/>
      <c r="B62" s="43"/>
      <c r="C62" s="117"/>
      <c r="D62" s="189"/>
      <c r="E62" s="42"/>
      <c r="F62" s="42"/>
      <c r="G62" s="42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1.25" customHeight="1">
      <c r="A63" s="151" t="s">
        <v>57</v>
      </c>
      <c r="B63" s="20" t="s">
        <v>31</v>
      </c>
      <c r="C63" s="131" t="s">
        <v>76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4"/>
    </row>
    <row r="64" spans="1:16" ht="11.25" customHeight="1">
      <c r="A64" s="151"/>
      <c r="B64" s="20" t="s">
        <v>32</v>
      </c>
      <c r="C64" s="155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7"/>
    </row>
    <row r="65" spans="1:16" ht="11.25" customHeight="1">
      <c r="A65" s="151"/>
      <c r="B65" s="20" t="s">
        <v>33</v>
      </c>
      <c r="C65" s="155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7"/>
    </row>
    <row r="66" spans="1:16" ht="11.25" customHeight="1">
      <c r="A66" s="151"/>
      <c r="B66" s="20" t="s">
        <v>34</v>
      </c>
      <c r="C66" s="158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60"/>
    </row>
    <row r="67" spans="1:16" ht="22.5">
      <c r="A67" s="151"/>
      <c r="B67" s="20" t="s">
        <v>35</v>
      </c>
      <c r="C67" s="21"/>
      <c r="D67" s="22" t="s">
        <v>61</v>
      </c>
      <c r="E67" s="23">
        <f>E68</f>
        <v>12000</v>
      </c>
      <c r="F67" s="23">
        <f>F68</f>
        <v>1800</v>
      </c>
      <c r="G67" s="23">
        <f>G68</f>
        <v>10200</v>
      </c>
      <c r="H67" s="23">
        <f>I67+M67</f>
        <v>12000</v>
      </c>
      <c r="I67" s="23">
        <f>J67+K67+L67</f>
        <v>1800</v>
      </c>
      <c r="J67" s="23"/>
      <c r="K67" s="23">
        <v>0</v>
      </c>
      <c r="L67" s="23">
        <v>1800</v>
      </c>
      <c r="M67" s="23">
        <f>N67+O67+P67</f>
        <v>10200</v>
      </c>
      <c r="N67" s="23">
        <v>0</v>
      </c>
      <c r="O67" s="23">
        <v>0</v>
      </c>
      <c r="P67" s="23">
        <v>10200</v>
      </c>
    </row>
    <row r="68" spans="1:16" ht="11.25">
      <c r="A68" s="151"/>
      <c r="B68" s="20">
        <v>2013</v>
      </c>
      <c r="C68" s="21"/>
      <c r="D68" s="22"/>
      <c r="E68" s="23">
        <f>F68+G68</f>
        <v>12000</v>
      </c>
      <c r="F68" s="23">
        <f>I67</f>
        <v>1800</v>
      </c>
      <c r="G68" s="23">
        <f>M67</f>
        <v>10200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ht="11.25">
      <c r="A69" s="152"/>
      <c r="B69" s="24" t="s">
        <v>36</v>
      </c>
      <c r="C69" s="25"/>
      <c r="D69" s="26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1.25">
      <c r="A70" s="101" t="s">
        <v>62</v>
      </c>
      <c r="B70" s="28" t="s">
        <v>31</v>
      </c>
      <c r="C70" s="95" t="s">
        <v>42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0"/>
    </row>
    <row r="71" spans="1:16" ht="11.25">
      <c r="A71" s="97"/>
      <c r="B71" s="16" t="s">
        <v>25</v>
      </c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0"/>
    </row>
    <row r="72" spans="1:16" ht="11.25">
      <c r="A72" s="97"/>
      <c r="B72" s="16" t="s">
        <v>26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0"/>
    </row>
    <row r="73" spans="1:16" ht="11.25">
      <c r="A73" s="97"/>
      <c r="B73" s="16" t="s">
        <v>27</v>
      </c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3"/>
    </row>
    <row r="74" spans="1:16" ht="22.5">
      <c r="A74" s="97"/>
      <c r="B74" s="16" t="s">
        <v>28</v>
      </c>
      <c r="C74" s="16"/>
      <c r="D74" s="17" t="s">
        <v>41</v>
      </c>
      <c r="E74" s="18">
        <f>G74+F74</f>
        <v>1865612.27</v>
      </c>
      <c r="F74" s="18">
        <f>I74</f>
        <v>1210767.53</v>
      </c>
      <c r="G74" s="18">
        <f>M74</f>
        <v>654844.74</v>
      </c>
      <c r="H74" s="18">
        <f>I74+M74</f>
        <v>1865612.27</v>
      </c>
      <c r="I74" s="18">
        <f>J74+K74+L74</f>
        <v>1210767.53</v>
      </c>
      <c r="J74" s="18">
        <v>654844.74</v>
      </c>
      <c r="K74" s="18"/>
      <c r="L74" s="18">
        <v>555922.79</v>
      </c>
      <c r="M74" s="18">
        <f>N74+O74+P74</f>
        <v>654844.74</v>
      </c>
      <c r="N74" s="19">
        <v>654844.74</v>
      </c>
      <c r="O74" s="18">
        <v>0</v>
      </c>
      <c r="P74" s="18">
        <v>0</v>
      </c>
    </row>
    <row r="75" spans="1:16" ht="11.25">
      <c r="A75" s="97"/>
      <c r="B75" s="16">
        <v>2007</v>
      </c>
      <c r="C75" s="29"/>
      <c r="D75" s="30"/>
      <c r="E75" s="18">
        <f aca="true" t="shared" si="1" ref="E75:E81">F75+G75</f>
        <v>35465.4</v>
      </c>
      <c r="F75" s="18">
        <v>35465.4</v>
      </c>
      <c r="G75" s="18"/>
      <c r="H75" s="31"/>
      <c r="I75" s="31"/>
      <c r="J75" s="31"/>
      <c r="K75" s="31"/>
      <c r="L75" s="31"/>
      <c r="M75" s="31"/>
      <c r="N75" s="32"/>
      <c r="O75" s="31"/>
      <c r="P75" s="31"/>
    </row>
    <row r="76" spans="1:16" ht="11.25">
      <c r="A76" s="97"/>
      <c r="B76" s="16">
        <v>2008</v>
      </c>
      <c r="C76" s="29"/>
      <c r="D76" s="30"/>
      <c r="E76" s="18">
        <f t="shared" si="1"/>
        <v>3200</v>
      </c>
      <c r="F76" s="18">
        <v>3200</v>
      </c>
      <c r="G76" s="18"/>
      <c r="H76" s="31"/>
      <c r="I76" s="31"/>
      <c r="J76" s="31"/>
      <c r="K76" s="31"/>
      <c r="L76" s="31"/>
      <c r="M76" s="31"/>
      <c r="N76" s="32"/>
      <c r="O76" s="31"/>
      <c r="P76" s="31"/>
    </row>
    <row r="77" spans="1:16" ht="11.25">
      <c r="A77" s="97"/>
      <c r="B77" s="16">
        <v>2009</v>
      </c>
      <c r="C77" s="29"/>
      <c r="D77" s="30"/>
      <c r="E77" s="18">
        <f t="shared" si="1"/>
        <v>55866.47</v>
      </c>
      <c r="F77" s="18">
        <v>55866.47</v>
      </c>
      <c r="G77" s="18"/>
      <c r="H77" s="31"/>
      <c r="I77" s="31"/>
      <c r="J77" s="31"/>
      <c r="K77" s="31"/>
      <c r="L77" s="31"/>
      <c r="M77" s="31"/>
      <c r="N77" s="32"/>
      <c r="O77" s="31"/>
      <c r="P77" s="31"/>
    </row>
    <row r="78" spans="1:16" ht="11.25">
      <c r="A78" s="97"/>
      <c r="B78" s="16">
        <v>2010</v>
      </c>
      <c r="C78" s="29"/>
      <c r="D78" s="30"/>
      <c r="E78" s="18">
        <f t="shared" si="1"/>
        <v>32000</v>
      </c>
      <c r="F78" s="37">
        <v>32000</v>
      </c>
      <c r="G78" s="37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0</v>
      </c>
      <c r="O78" s="33">
        <v>0</v>
      </c>
      <c r="P78" s="33">
        <v>0</v>
      </c>
    </row>
    <row r="79" spans="1:16" ht="11.25">
      <c r="A79" s="97"/>
      <c r="B79" s="38">
        <v>2011</v>
      </c>
      <c r="C79" s="147"/>
      <c r="D79" s="144"/>
      <c r="E79" s="18">
        <f t="shared" si="1"/>
        <v>10330</v>
      </c>
      <c r="F79" s="37">
        <v>10330</v>
      </c>
      <c r="G79" s="18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</row>
    <row r="80" spans="1:16" ht="11.25">
      <c r="A80" s="97"/>
      <c r="B80" s="38">
        <v>2012</v>
      </c>
      <c r="C80" s="148"/>
      <c r="D80" s="145"/>
      <c r="E80" s="18">
        <f t="shared" si="1"/>
        <v>1303865.44</v>
      </c>
      <c r="F80" s="18">
        <v>970211.44</v>
      </c>
      <c r="G80" s="18">
        <v>333654</v>
      </c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16" ht="11.25">
      <c r="A81" s="97"/>
      <c r="B81" s="44">
        <v>2013</v>
      </c>
      <c r="C81" s="148"/>
      <c r="D81" s="145"/>
      <c r="E81" s="31">
        <f t="shared" si="1"/>
        <v>1865612.27</v>
      </c>
      <c r="F81" s="31">
        <f>I74</f>
        <v>1210767.53</v>
      </c>
      <c r="G81" s="31">
        <f>M74</f>
        <v>654844.74</v>
      </c>
      <c r="H81" s="103"/>
      <c r="I81" s="103"/>
      <c r="J81" s="103"/>
      <c r="K81" s="103"/>
      <c r="L81" s="103"/>
      <c r="M81" s="103"/>
      <c r="N81" s="103"/>
      <c r="O81" s="103"/>
      <c r="P81" s="103"/>
    </row>
    <row r="82" spans="1:16" ht="11.25">
      <c r="A82" s="97"/>
      <c r="B82" s="86" t="s">
        <v>87</v>
      </c>
      <c r="C82" s="148"/>
      <c r="D82" s="145"/>
      <c r="E82" s="87">
        <f>SUM(E75:E81)</f>
        <v>3306339.58</v>
      </c>
      <c r="F82" s="87">
        <f>SUM(F75:F81)</f>
        <v>2317840.84</v>
      </c>
      <c r="G82" s="87">
        <f>SUM(G75:G81)</f>
        <v>988498.74</v>
      </c>
      <c r="H82" s="103"/>
      <c r="I82" s="103"/>
      <c r="J82" s="103"/>
      <c r="K82" s="103"/>
      <c r="L82" s="103"/>
      <c r="M82" s="103"/>
      <c r="N82" s="103"/>
      <c r="O82" s="103"/>
      <c r="P82" s="103"/>
    </row>
    <row r="83" spans="1:16" ht="11.25">
      <c r="A83" s="98"/>
      <c r="B83" s="35"/>
      <c r="C83" s="149"/>
      <c r="D83" s="146"/>
      <c r="E83" s="36"/>
      <c r="F83" s="36"/>
      <c r="G83" s="36"/>
      <c r="H83" s="104"/>
      <c r="I83" s="104"/>
      <c r="J83" s="104"/>
      <c r="K83" s="104"/>
      <c r="L83" s="104"/>
      <c r="M83" s="104"/>
      <c r="N83" s="104"/>
      <c r="O83" s="104"/>
      <c r="P83" s="104"/>
    </row>
    <row r="84" spans="1:16" ht="11.25" customHeight="1">
      <c r="A84" s="182" t="s">
        <v>83</v>
      </c>
      <c r="B84" s="16"/>
      <c r="C84" s="139" t="s">
        <v>63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1"/>
    </row>
    <row r="85" spans="1:16" ht="11.25" customHeight="1">
      <c r="A85" s="97"/>
      <c r="B85" s="16" t="s">
        <v>25</v>
      </c>
      <c r="C85" s="95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0"/>
    </row>
    <row r="86" spans="1:16" ht="11.25" customHeight="1">
      <c r="A86" s="97"/>
      <c r="B86" s="16" t="s">
        <v>26</v>
      </c>
      <c r="C86" s="95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0"/>
    </row>
    <row r="87" spans="1:16" ht="11.25" customHeight="1">
      <c r="A87" s="97"/>
      <c r="B87" s="16" t="s">
        <v>27</v>
      </c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3"/>
    </row>
    <row r="88" spans="1:16" ht="21.75" customHeight="1">
      <c r="A88" s="97"/>
      <c r="B88" s="16" t="s">
        <v>28</v>
      </c>
      <c r="C88" s="16"/>
      <c r="D88" s="17" t="s">
        <v>64</v>
      </c>
      <c r="E88" s="18">
        <f>F88+G88</f>
        <v>3652865.98</v>
      </c>
      <c r="F88" s="18">
        <f>F89+F90+F91</f>
        <v>547929.8999999999</v>
      </c>
      <c r="G88" s="18">
        <f>G89+G90+G91</f>
        <v>3104936.08</v>
      </c>
      <c r="H88" s="18">
        <f>I88+M88</f>
        <v>66112.99</v>
      </c>
      <c r="I88" s="18">
        <f>J88+K88+L88</f>
        <v>9916.95</v>
      </c>
      <c r="J88" s="18">
        <v>9916.95</v>
      </c>
      <c r="K88" s="18">
        <v>0</v>
      </c>
      <c r="L88" s="18"/>
      <c r="M88" s="18">
        <f>N88+O88+P88</f>
        <v>56196.04</v>
      </c>
      <c r="N88" s="19">
        <v>0</v>
      </c>
      <c r="O88" s="18">
        <v>0</v>
      </c>
      <c r="P88" s="18">
        <v>56196.04</v>
      </c>
    </row>
    <row r="89" spans="1:16" ht="11.25">
      <c r="A89" s="97"/>
      <c r="B89" s="16">
        <v>2013</v>
      </c>
      <c r="C89" s="147"/>
      <c r="D89" s="144"/>
      <c r="E89" s="18">
        <f>F89+G89</f>
        <v>66112.99</v>
      </c>
      <c r="F89" s="18">
        <f>I88</f>
        <v>9916.95</v>
      </c>
      <c r="G89" s="18">
        <f>M88</f>
        <v>56196.04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</row>
    <row r="90" spans="1:16" ht="11.25">
      <c r="A90" s="97"/>
      <c r="B90" s="16">
        <v>2014</v>
      </c>
      <c r="C90" s="148"/>
      <c r="D90" s="145"/>
      <c r="E90" s="18">
        <f>F90+G90</f>
        <v>3586752.99</v>
      </c>
      <c r="F90" s="18">
        <v>538012.95</v>
      </c>
      <c r="G90" s="18">
        <v>3048740.04</v>
      </c>
      <c r="H90" s="100"/>
      <c r="I90" s="100"/>
      <c r="J90" s="100"/>
      <c r="K90" s="100"/>
      <c r="L90" s="100"/>
      <c r="M90" s="100"/>
      <c r="N90" s="100"/>
      <c r="O90" s="100"/>
      <c r="P90" s="100"/>
    </row>
    <row r="91" spans="1:16" ht="11.25">
      <c r="A91" s="195"/>
      <c r="B91" s="16"/>
      <c r="C91" s="193"/>
      <c r="D91" s="194"/>
      <c r="E91" s="18">
        <f>F91+G91</f>
        <v>0</v>
      </c>
      <c r="F91" s="18">
        <v>0</v>
      </c>
      <c r="G91" s="18">
        <v>0</v>
      </c>
      <c r="H91" s="94"/>
      <c r="I91" s="94"/>
      <c r="J91" s="94"/>
      <c r="K91" s="94"/>
      <c r="L91" s="94"/>
      <c r="M91" s="94"/>
      <c r="N91" s="94"/>
      <c r="O91" s="94"/>
      <c r="P91" s="94"/>
    </row>
    <row r="92" spans="1:16" ht="11.25">
      <c r="A92" s="64"/>
      <c r="B92" s="16"/>
      <c r="C92" s="65"/>
      <c r="D92" s="66"/>
      <c r="E92" s="31"/>
      <c r="F92" s="31"/>
      <c r="G92" s="31"/>
      <c r="H92" s="63"/>
      <c r="I92" s="63"/>
      <c r="J92" s="63"/>
      <c r="K92" s="63"/>
      <c r="L92" s="63"/>
      <c r="M92" s="63"/>
      <c r="N92" s="63"/>
      <c r="O92" s="63"/>
      <c r="P92" s="63"/>
    </row>
    <row r="93" spans="1:16" s="11" customFormat="1" ht="12" thickBot="1">
      <c r="A93" s="39">
        <v>2</v>
      </c>
      <c r="B93" s="40" t="s">
        <v>43</v>
      </c>
      <c r="C93" s="178" t="s">
        <v>22</v>
      </c>
      <c r="D93" s="179"/>
      <c r="E93" s="48">
        <f>E135+E98+E105+E113+E120+E128</f>
        <v>1243275.28</v>
      </c>
      <c r="F93" s="48">
        <f aca="true" t="shared" si="2" ref="F93:P93">F135+F98+F105+F113+F120+F128</f>
        <v>134988.63</v>
      </c>
      <c r="G93" s="48">
        <f t="shared" si="2"/>
        <v>685696.39</v>
      </c>
      <c r="H93" s="48">
        <f t="shared" si="2"/>
        <v>750154.4</v>
      </c>
      <c r="I93" s="48">
        <f t="shared" si="2"/>
        <v>112531.12000000001</v>
      </c>
      <c r="J93" s="48">
        <f t="shared" si="2"/>
        <v>0</v>
      </c>
      <c r="K93" s="48">
        <f t="shared" si="2"/>
        <v>0</v>
      </c>
      <c r="L93" s="48">
        <f t="shared" si="2"/>
        <v>112531.12000000001</v>
      </c>
      <c r="M93" s="48">
        <f t="shared" si="2"/>
        <v>637623.28</v>
      </c>
      <c r="N93" s="48">
        <f t="shared" si="2"/>
        <v>0</v>
      </c>
      <c r="O93" s="48">
        <f t="shared" si="2"/>
        <v>0</v>
      </c>
      <c r="P93" s="48">
        <f t="shared" si="2"/>
        <v>637623.28</v>
      </c>
    </row>
    <row r="94" spans="1:16" ht="11.25" customHeight="1">
      <c r="A94" s="119" t="s">
        <v>58</v>
      </c>
      <c r="B94" s="47" t="s">
        <v>31</v>
      </c>
      <c r="C94" s="169" t="s">
        <v>82</v>
      </c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1"/>
    </row>
    <row r="95" spans="1:16" ht="11.25">
      <c r="A95" s="106"/>
      <c r="B95" s="47" t="s">
        <v>32</v>
      </c>
      <c r="C95" s="172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4"/>
    </row>
    <row r="96" spans="1:16" ht="11.25">
      <c r="A96" s="106"/>
      <c r="B96" s="47" t="s">
        <v>33</v>
      </c>
      <c r="C96" s="172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4"/>
    </row>
    <row r="97" spans="1:16" ht="12" thickBot="1">
      <c r="A97" s="106"/>
      <c r="B97" s="47" t="s">
        <v>34</v>
      </c>
      <c r="C97" s="175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7"/>
    </row>
    <row r="98" spans="1:16" ht="11.25">
      <c r="A98" s="106"/>
      <c r="B98" s="20" t="s">
        <v>35</v>
      </c>
      <c r="C98" s="45"/>
      <c r="D98" s="45" t="s">
        <v>50</v>
      </c>
      <c r="E98" s="46">
        <f>E99+E100</f>
        <v>134983.18</v>
      </c>
      <c r="F98" s="46">
        <f>F99</f>
        <v>15159.56</v>
      </c>
      <c r="G98" s="46">
        <f>G99</f>
        <v>85904.22</v>
      </c>
      <c r="H98" s="46">
        <f>I98+M98</f>
        <v>33919.4</v>
      </c>
      <c r="I98" s="46">
        <f>J98+K98+L98</f>
        <v>5087.91</v>
      </c>
      <c r="J98" s="46"/>
      <c r="K98" s="46">
        <v>0</v>
      </c>
      <c r="L98" s="46">
        <v>5087.91</v>
      </c>
      <c r="M98" s="46">
        <f>N98+O98+P98</f>
        <v>28831.49</v>
      </c>
      <c r="N98" s="46"/>
      <c r="O98" s="46">
        <v>0</v>
      </c>
      <c r="P98" s="46">
        <v>28831.49</v>
      </c>
    </row>
    <row r="99" spans="1:16" ht="11.25">
      <c r="A99" s="106"/>
      <c r="B99" s="20" t="s">
        <v>48</v>
      </c>
      <c r="C99" s="21"/>
      <c r="D99" s="27" t="s">
        <v>45</v>
      </c>
      <c r="E99" s="23">
        <f>F99+G99</f>
        <v>101063.78</v>
      </c>
      <c r="F99" s="23">
        <v>15159.56</v>
      </c>
      <c r="G99" s="23">
        <v>85904.22</v>
      </c>
      <c r="H99" s="23"/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ht="12" thickBot="1">
      <c r="A100" s="107"/>
      <c r="B100" s="20" t="s">
        <v>49</v>
      </c>
      <c r="C100" s="21"/>
      <c r="D100" s="21"/>
      <c r="E100" s="23">
        <f>F100+G100</f>
        <v>33919.4</v>
      </c>
      <c r="F100" s="23">
        <f>I98</f>
        <v>5087.91</v>
      </c>
      <c r="G100" s="23">
        <f>M98</f>
        <v>28831.49</v>
      </c>
      <c r="H100" s="23"/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1:16" ht="11.25" customHeight="1">
      <c r="A101" s="105" t="s">
        <v>44</v>
      </c>
      <c r="B101" s="47" t="s">
        <v>31</v>
      </c>
      <c r="C101" s="169" t="s">
        <v>65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1"/>
    </row>
    <row r="102" spans="1:16" ht="11.25">
      <c r="A102" s="106"/>
      <c r="B102" s="47" t="s">
        <v>32</v>
      </c>
      <c r="C102" s="172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4"/>
    </row>
    <row r="103" spans="1:16" ht="11.25">
      <c r="A103" s="106"/>
      <c r="B103" s="47" t="s">
        <v>33</v>
      </c>
      <c r="C103" s="172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4"/>
    </row>
    <row r="104" spans="1:16" ht="12" thickBot="1">
      <c r="A104" s="106"/>
      <c r="B104" s="47" t="s">
        <v>34</v>
      </c>
      <c r="C104" s="175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7"/>
    </row>
    <row r="105" spans="1:16" ht="11.25">
      <c r="A105" s="106"/>
      <c r="B105" s="20" t="s">
        <v>35</v>
      </c>
      <c r="C105" s="45"/>
      <c r="D105" s="45" t="s">
        <v>50</v>
      </c>
      <c r="E105" s="46">
        <f>E106+E107+E108</f>
        <v>280266.7</v>
      </c>
      <c r="F105" s="46">
        <f>F106</f>
        <v>17453.18</v>
      </c>
      <c r="G105" s="46">
        <f>G106</f>
        <v>61172.66</v>
      </c>
      <c r="H105" s="46">
        <f>I105+M105</f>
        <v>133650.1</v>
      </c>
      <c r="I105" s="46">
        <f>J105+K105+L105</f>
        <v>20047.5</v>
      </c>
      <c r="J105" s="46"/>
      <c r="K105" s="46">
        <v>0</v>
      </c>
      <c r="L105" s="46">
        <v>20047.5</v>
      </c>
      <c r="M105" s="46">
        <f>N105+O105+P105</f>
        <v>113602.6</v>
      </c>
      <c r="N105" s="46"/>
      <c r="O105" s="46">
        <v>0</v>
      </c>
      <c r="P105" s="46">
        <v>113602.6</v>
      </c>
    </row>
    <row r="106" spans="1:16" ht="11.25">
      <c r="A106" s="106"/>
      <c r="B106" s="20" t="s">
        <v>48</v>
      </c>
      <c r="C106" s="21"/>
      <c r="D106" s="27" t="s">
        <v>45</v>
      </c>
      <c r="E106" s="23">
        <f>F106+G106</f>
        <v>78625.84</v>
      </c>
      <c r="F106" s="23">
        <v>17453.18</v>
      </c>
      <c r="G106" s="23">
        <v>61172.66</v>
      </c>
      <c r="H106" s="23"/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ht="11.25">
      <c r="A107" s="106"/>
      <c r="B107" s="20" t="s">
        <v>49</v>
      </c>
      <c r="C107" s="21"/>
      <c r="D107" s="21"/>
      <c r="E107" s="23">
        <f>F107+G107</f>
        <v>133650.1</v>
      </c>
      <c r="F107" s="23">
        <f>I105</f>
        <v>20047.5</v>
      </c>
      <c r="G107" s="23">
        <f>M105</f>
        <v>113602.6</v>
      </c>
      <c r="H107" s="23"/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ht="12" thickBot="1">
      <c r="A108" s="180"/>
      <c r="B108" s="47" t="s">
        <v>70</v>
      </c>
      <c r="C108" s="67"/>
      <c r="D108" s="67"/>
      <c r="E108" s="23">
        <f>F108+G108</f>
        <v>67990.76</v>
      </c>
      <c r="F108" s="23">
        <v>10198.62</v>
      </c>
      <c r="G108" s="23">
        <v>57792.14</v>
      </c>
      <c r="H108" s="23"/>
      <c r="I108" s="21"/>
      <c r="J108" s="21"/>
      <c r="K108" s="21"/>
      <c r="L108" s="21"/>
      <c r="M108" s="21"/>
      <c r="N108" s="21"/>
      <c r="O108" s="21"/>
      <c r="P108" s="21"/>
    </row>
    <row r="109" spans="1:16" ht="11.25" customHeight="1">
      <c r="A109" s="181" t="s">
        <v>78</v>
      </c>
      <c r="B109" s="47" t="s">
        <v>31</v>
      </c>
      <c r="C109" s="169" t="s">
        <v>66</v>
      </c>
      <c r="D109" s="170"/>
      <c r="E109" s="170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4"/>
    </row>
    <row r="110" spans="1:16" ht="11.25">
      <c r="A110" s="181"/>
      <c r="B110" s="47" t="s">
        <v>32</v>
      </c>
      <c r="C110" s="172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4"/>
    </row>
    <row r="111" spans="1:16" ht="11.25">
      <c r="A111" s="181"/>
      <c r="B111" s="47" t="s">
        <v>33</v>
      </c>
      <c r="C111" s="172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4"/>
    </row>
    <row r="112" spans="1:16" ht="12" thickBot="1">
      <c r="A112" s="181"/>
      <c r="B112" s="47" t="s">
        <v>34</v>
      </c>
      <c r="C112" s="175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7"/>
    </row>
    <row r="113" spans="1:16" ht="11.25">
      <c r="A113" s="181"/>
      <c r="B113" s="20" t="s">
        <v>35</v>
      </c>
      <c r="C113" s="45"/>
      <c r="D113" s="45" t="s">
        <v>68</v>
      </c>
      <c r="E113" s="46">
        <f>E114+E115</f>
        <v>204282.5</v>
      </c>
      <c r="F113" s="46">
        <f>F114</f>
        <v>18946.3</v>
      </c>
      <c r="G113" s="46">
        <f>G114</f>
        <v>86633.7</v>
      </c>
      <c r="H113" s="46">
        <f>I113+M113</f>
        <v>98702.5</v>
      </c>
      <c r="I113" s="46">
        <f>J113+K113+L113</f>
        <v>14805.37</v>
      </c>
      <c r="J113" s="46"/>
      <c r="K113" s="46">
        <v>0</v>
      </c>
      <c r="L113" s="46">
        <v>14805.37</v>
      </c>
      <c r="M113" s="46">
        <f>N113+O113+P113</f>
        <v>83897.13</v>
      </c>
      <c r="N113" s="46"/>
      <c r="O113" s="46">
        <v>0</v>
      </c>
      <c r="P113" s="46">
        <v>83897.13</v>
      </c>
    </row>
    <row r="114" spans="1:16" ht="11.25">
      <c r="A114" s="181"/>
      <c r="B114" s="20" t="s">
        <v>48</v>
      </c>
      <c r="C114" s="21"/>
      <c r="D114" s="27" t="s">
        <v>45</v>
      </c>
      <c r="E114" s="23">
        <f>F114+G114</f>
        <v>105580</v>
      </c>
      <c r="F114" s="23">
        <v>18946.3</v>
      </c>
      <c r="G114" s="23">
        <v>86633.7</v>
      </c>
      <c r="H114" s="23"/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ht="12" thickBot="1">
      <c r="A115" s="181"/>
      <c r="B115" s="20" t="s">
        <v>49</v>
      </c>
      <c r="C115" s="21"/>
      <c r="D115" s="21"/>
      <c r="E115" s="23">
        <f>F115+G115</f>
        <v>98702.5</v>
      </c>
      <c r="F115" s="23">
        <f>I113</f>
        <v>14805.37</v>
      </c>
      <c r="G115" s="23">
        <f>M113</f>
        <v>83897.13</v>
      </c>
      <c r="H115" s="23"/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ht="11.25" customHeight="1">
      <c r="A116" s="119" t="s">
        <v>79</v>
      </c>
      <c r="B116" s="47" t="s">
        <v>31</v>
      </c>
      <c r="C116" s="169" t="s">
        <v>67</v>
      </c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1"/>
    </row>
    <row r="117" spans="1:16" ht="11.25">
      <c r="A117" s="106"/>
      <c r="B117" s="47" t="s">
        <v>32</v>
      </c>
      <c r="C117" s="172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4"/>
    </row>
    <row r="118" spans="1:16" ht="11.25">
      <c r="A118" s="106"/>
      <c r="B118" s="47" t="s">
        <v>33</v>
      </c>
      <c r="C118" s="172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4"/>
    </row>
    <row r="119" spans="1:16" ht="12" thickBot="1">
      <c r="A119" s="106"/>
      <c r="B119" s="47" t="s">
        <v>34</v>
      </c>
      <c r="C119" s="175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7"/>
    </row>
    <row r="120" spans="1:16" ht="11.25">
      <c r="A120" s="106"/>
      <c r="B120" s="20" t="s">
        <v>35</v>
      </c>
      <c r="C120" s="45"/>
      <c r="D120" s="45" t="s">
        <v>69</v>
      </c>
      <c r="E120" s="46">
        <f>E121+E122</f>
        <v>228188</v>
      </c>
      <c r="F120" s="46">
        <f>F121</f>
        <v>24088.37</v>
      </c>
      <c r="G120" s="46">
        <f>G121</f>
        <v>115772.13</v>
      </c>
      <c r="H120" s="46">
        <f>I120+M120</f>
        <v>88327.5</v>
      </c>
      <c r="I120" s="46">
        <f>J120+K120+L120</f>
        <v>13249.12</v>
      </c>
      <c r="J120" s="46"/>
      <c r="K120" s="46">
        <v>0</v>
      </c>
      <c r="L120" s="46">
        <v>13249.12</v>
      </c>
      <c r="M120" s="46">
        <f>N120+O120+P120</f>
        <v>75078.38</v>
      </c>
      <c r="N120" s="46"/>
      <c r="O120" s="46">
        <v>0</v>
      </c>
      <c r="P120" s="46">
        <v>75078.38</v>
      </c>
    </row>
    <row r="121" spans="1:16" ht="11.25">
      <c r="A121" s="106"/>
      <c r="B121" s="20" t="s">
        <v>48</v>
      </c>
      <c r="C121" s="21"/>
      <c r="D121" s="27" t="s">
        <v>45</v>
      </c>
      <c r="E121" s="23">
        <f>F121+G121</f>
        <v>139860.5</v>
      </c>
      <c r="F121" s="23">
        <v>24088.37</v>
      </c>
      <c r="G121" s="23">
        <v>115772.13</v>
      </c>
      <c r="H121" s="23"/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1:16" ht="11.25">
      <c r="A122" s="107"/>
      <c r="B122" s="20" t="s">
        <v>49</v>
      </c>
      <c r="C122" s="21"/>
      <c r="D122" s="21"/>
      <c r="E122" s="23">
        <f>F122+G122</f>
        <v>88327.5</v>
      </c>
      <c r="F122" s="23">
        <f>I120</f>
        <v>13249.12</v>
      </c>
      <c r="G122" s="23">
        <f>M120</f>
        <v>75078.38</v>
      </c>
      <c r="H122" s="23"/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pans="1:16" ht="11.25">
      <c r="A123" s="105" t="s">
        <v>80</v>
      </c>
      <c r="B123" s="25"/>
      <c r="C123" s="108" t="s">
        <v>76</v>
      </c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10"/>
    </row>
    <row r="124" spans="1:16" ht="11.25">
      <c r="A124" s="106"/>
      <c r="B124" s="20" t="s">
        <v>31</v>
      </c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3"/>
    </row>
    <row r="125" spans="1:16" ht="11.25">
      <c r="A125" s="106"/>
      <c r="B125" s="20" t="s">
        <v>32</v>
      </c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3"/>
    </row>
    <row r="126" spans="1:16" ht="11.25">
      <c r="A126" s="106"/>
      <c r="B126" s="20" t="s">
        <v>33</v>
      </c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3"/>
    </row>
    <row r="127" spans="1:16" ht="11.25">
      <c r="A127" s="106"/>
      <c r="B127" s="20" t="s">
        <v>34</v>
      </c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6"/>
    </row>
    <row r="128" spans="1:16" ht="11.25">
      <c r="A128" s="106"/>
      <c r="B128" s="20" t="s">
        <v>35</v>
      </c>
      <c r="C128" s="117" t="s">
        <v>77</v>
      </c>
      <c r="D128" s="118"/>
      <c r="E128" s="42">
        <f>E129+E130</f>
        <v>258054.9</v>
      </c>
      <c r="F128" s="42">
        <f>F129+F130</f>
        <v>38708.22</v>
      </c>
      <c r="G128" s="42">
        <f>G129+G130</f>
        <v>219346.68</v>
      </c>
      <c r="H128" s="23">
        <f>I128+M128</f>
        <v>258054.9</v>
      </c>
      <c r="I128" s="23">
        <f>J128+K128+L128</f>
        <v>38708.22</v>
      </c>
      <c r="J128" s="23">
        <v>0</v>
      </c>
      <c r="K128" s="23">
        <v>0</v>
      </c>
      <c r="L128" s="23">
        <v>38708.22</v>
      </c>
      <c r="M128" s="23">
        <f>N128+O128+P128</f>
        <v>219346.68</v>
      </c>
      <c r="N128" s="23">
        <v>0</v>
      </c>
      <c r="O128" s="23">
        <v>0</v>
      </c>
      <c r="P128" s="23">
        <v>219346.68</v>
      </c>
    </row>
    <row r="129" spans="1:16" ht="11.25">
      <c r="A129" s="106"/>
      <c r="B129" s="20">
        <v>2012</v>
      </c>
      <c r="C129" s="118"/>
      <c r="D129" s="118"/>
      <c r="E129" s="42"/>
      <c r="F129" s="42">
        <v>0</v>
      </c>
      <c r="G129" s="42">
        <v>0</v>
      </c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ht="12" thickBot="1">
      <c r="A130" s="107"/>
      <c r="B130" s="20">
        <v>2013</v>
      </c>
      <c r="C130" s="21"/>
      <c r="D130" s="22"/>
      <c r="E130" s="42">
        <f>G130+F130</f>
        <v>258054.9</v>
      </c>
      <c r="F130" s="42">
        <f>I128</f>
        <v>38708.22</v>
      </c>
      <c r="G130" s="42">
        <f>M128</f>
        <v>219346.68</v>
      </c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ht="11.25" customHeight="1">
      <c r="A131" s="166" t="s">
        <v>81</v>
      </c>
      <c r="B131" s="47" t="s">
        <v>31</v>
      </c>
      <c r="C131" s="169" t="s">
        <v>37</v>
      </c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1"/>
    </row>
    <row r="132" spans="1:16" ht="11.25">
      <c r="A132" s="167"/>
      <c r="B132" s="47" t="s">
        <v>32</v>
      </c>
      <c r="C132" s="17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4"/>
    </row>
    <row r="133" spans="1:16" ht="11.25">
      <c r="A133" s="167"/>
      <c r="B133" s="47" t="s">
        <v>33</v>
      </c>
      <c r="C133" s="172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4"/>
    </row>
    <row r="134" spans="1:16" ht="12" thickBot="1">
      <c r="A134" s="167"/>
      <c r="B134" s="47" t="s">
        <v>34</v>
      </c>
      <c r="C134" s="175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7"/>
    </row>
    <row r="135" spans="1:16" ht="11.25">
      <c r="A135" s="167"/>
      <c r="B135" s="20" t="s">
        <v>35</v>
      </c>
      <c r="C135" s="45"/>
      <c r="D135" s="45" t="s">
        <v>38</v>
      </c>
      <c r="E135" s="46">
        <f>F135+G135</f>
        <v>137500</v>
      </c>
      <c r="F135" s="46">
        <f>I135</f>
        <v>20633</v>
      </c>
      <c r="G135" s="46">
        <f>M135</f>
        <v>116867</v>
      </c>
      <c r="H135" s="46">
        <f>I135+M135</f>
        <v>137500</v>
      </c>
      <c r="I135" s="46">
        <f>J135+K135+L135</f>
        <v>20633</v>
      </c>
      <c r="J135" s="46">
        <v>0</v>
      </c>
      <c r="K135" s="46">
        <v>0</v>
      </c>
      <c r="L135" s="46">
        <v>20633</v>
      </c>
      <c r="M135" s="46">
        <f>N135+O135+P135</f>
        <v>116867</v>
      </c>
      <c r="N135" s="46"/>
      <c r="O135" s="46">
        <v>0</v>
      </c>
      <c r="P135" s="46">
        <v>116867</v>
      </c>
    </row>
    <row r="136" spans="1:16" ht="11.25">
      <c r="A136" s="167"/>
      <c r="B136" s="20" t="s">
        <v>39</v>
      </c>
      <c r="C136" s="21"/>
      <c r="D136" s="27" t="s">
        <v>45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ht="11.25">
      <c r="A137" s="167"/>
      <c r="B137" s="20" t="s">
        <v>40</v>
      </c>
      <c r="C137" s="21"/>
      <c r="D137" s="21"/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ht="11.25">
      <c r="A138" s="168"/>
      <c r="B138" s="20"/>
      <c r="C138" s="4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ht="11.25">
      <c r="A139" s="25"/>
      <c r="B139" s="25" t="s">
        <v>46</v>
      </c>
      <c r="C139" s="25"/>
      <c r="D139" s="22" t="s">
        <v>22</v>
      </c>
      <c r="E139" s="56">
        <f aca="true" t="shared" si="3" ref="E139:P139">E13+E93</f>
        <v>8723556.41</v>
      </c>
      <c r="F139" s="56">
        <f t="shared" si="3"/>
        <v>2569463.59</v>
      </c>
      <c r="G139" s="56">
        <f t="shared" si="3"/>
        <v>5731502.56</v>
      </c>
      <c r="H139" s="56">
        <f t="shared" si="3"/>
        <v>4362317.54</v>
      </c>
      <c r="I139" s="56">
        <f t="shared" si="3"/>
        <v>1924288.3800000001</v>
      </c>
      <c r="J139" s="56">
        <f t="shared" si="3"/>
        <v>1099871.2899999998</v>
      </c>
      <c r="K139" s="56">
        <f t="shared" si="3"/>
        <v>0</v>
      </c>
      <c r="L139" s="56">
        <f t="shared" si="3"/>
        <v>824417.09</v>
      </c>
      <c r="M139" s="56">
        <f t="shared" si="3"/>
        <v>2438029.16</v>
      </c>
      <c r="N139" s="56">
        <f t="shared" si="3"/>
        <v>1248585.8900000001</v>
      </c>
      <c r="O139" s="56">
        <f t="shared" si="3"/>
        <v>0</v>
      </c>
      <c r="P139" s="56">
        <f t="shared" si="3"/>
        <v>1189443.27</v>
      </c>
    </row>
    <row r="140" spans="1:16" ht="11.25">
      <c r="A140" s="76"/>
      <c r="B140" s="76"/>
      <c r="C140" s="76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9"/>
      <c r="P140" s="79"/>
    </row>
    <row r="141" spans="2:14" ht="11.25">
      <c r="B141" s="1" t="s">
        <v>51</v>
      </c>
      <c r="J141" s="55">
        <v>654844.74</v>
      </c>
      <c r="N141" s="54">
        <v>446033.85</v>
      </c>
    </row>
    <row r="142" spans="2:14" ht="11.25">
      <c r="B142" s="1" t="s">
        <v>85</v>
      </c>
      <c r="I142" s="84"/>
      <c r="J142" s="83"/>
      <c r="N142" s="54"/>
    </row>
    <row r="143" spans="2:14" ht="11.25">
      <c r="B143" s="1" t="s">
        <v>84</v>
      </c>
      <c r="I143" s="84"/>
      <c r="J143" s="83"/>
      <c r="N143" s="54"/>
    </row>
    <row r="144" spans="10:14" ht="11.25">
      <c r="J144" s="83"/>
      <c r="N144" s="54"/>
    </row>
  </sheetData>
  <sheetProtection/>
  <mergeCells count="108">
    <mergeCell ref="A43:A44"/>
    <mergeCell ref="A47:A52"/>
    <mergeCell ref="C89:C91"/>
    <mergeCell ref="K19:K21"/>
    <mergeCell ref="D89:D91"/>
    <mergeCell ref="H89:H91"/>
    <mergeCell ref="A84:A91"/>
    <mergeCell ref="C84:P87"/>
    <mergeCell ref="I89:I91"/>
    <mergeCell ref="N89:N91"/>
    <mergeCell ref="L89:L91"/>
    <mergeCell ref="M89:M91"/>
    <mergeCell ref="J89:J91"/>
    <mergeCell ref="O89:O91"/>
    <mergeCell ref="A53:A62"/>
    <mergeCell ref="C53:P56"/>
    <mergeCell ref="C59:C62"/>
    <mergeCell ref="D59:D62"/>
    <mergeCell ref="A131:A138"/>
    <mergeCell ref="C131:P134"/>
    <mergeCell ref="C94:P97"/>
    <mergeCell ref="C93:D93"/>
    <mergeCell ref="A116:A122"/>
    <mergeCell ref="C116:P119"/>
    <mergeCell ref="A101:A108"/>
    <mergeCell ref="C101:P104"/>
    <mergeCell ref="A109:A115"/>
    <mergeCell ref="C109:P112"/>
    <mergeCell ref="L38:L40"/>
    <mergeCell ref="K38:K40"/>
    <mergeCell ref="J38:J40"/>
    <mergeCell ref="L29:L31"/>
    <mergeCell ref="C24:P27"/>
    <mergeCell ref="J29:J31"/>
    <mergeCell ref="K29:K31"/>
    <mergeCell ref="J8:L8"/>
    <mergeCell ref="M8:M9"/>
    <mergeCell ref="H19:H21"/>
    <mergeCell ref="I19:I21"/>
    <mergeCell ref="J19:J21"/>
    <mergeCell ref="D11:F11"/>
    <mergeCell ref="M19:M21"/>
    <mergeCell ref="A4:A9"/>
    <mergeCell ref="B4:B9"/>
    <mergeCell ref="H4:P4"/>
    <mergeCell ref="H5:P5"/>
    <mergeCell ref="I6:P6"/>
    <mergeCell ref="F5:F9"/>
    <mergeCell ref="G5:G9"/>
    <mergeCell ref="I7:L7"/>
    <mergeCell ref="M7:P7"/>
    <mergeCell ref="I8:I9"/>
    <mergeCell ref="C79:C83"/>
    <mergeCell ref="A2:P2"/>
    <mergeCell ref="A63:A69"/>
    <mergeCell ref="C63:P66"/>
    <mergeCell ref="N8:P8"/>
    <mergeCell ref="C4:C9"/>
    <mergeCell ref="D4:D9"/>
    <mergeCell ref="E4:E9"/>
    <mergeCell ref="F4:G4"/>
    <mergeCell ref="H6:H9"/>
    <mergeCell ref="O79:O83"/>
    <mergeCell ref="D79:D83"/>
    <mergeCell ref="N79:N83"/>
    <mergeCell ref="M79:M83"/>
    <mergeCell ref="A33:A40"/>
    <mergeCell ref="C33:P36"/>
    <mergeCell ref="D38:D40"/>
    <mergeCell ref="H38:H40"/>
    <mergeCell ref="I38:I40"/>
    <mergeCell ref="N38:N40"/>
    <mergeCell ref="O38:O40"/>
    <mergeCell ref="P38:P40"/>
    <mergeCell ref="M38:M40"/>
    <mergeCell ref="C38:C40"/>
    <mergeCell ref="N19:N21"/>
    <mergeCell ref="C14:P17"/>
    <mergeCell ref="L19:L21"/>
    <mergeCell ref="C13:D13"/>
    <mergeCell ref="O19:O21"/>
    <mergeCell ref="P19:P21"/>
    <mergeCell ref="C19:C21"/>
    <mergeCell ref="D19:D21"/>
    <mergeCell ref="M29:M31"/>
    <mergeCell ref="N29:N31"/>
    <mergeCell ref="C43:P46"/>
    <mergeCell ref="C47:D47"/>
    <mergeCell ref="O29:O31"/>
    <mergeCell ref="P29:P31"/>
    <mergeCell ref="C29:C31"/>
    <mergeCell ref="D29:D31"/>
    <mergeCell ref="H29:H31"/>
    <mergeCell ref="I29:I31"/>
    <mergeCell ref="A123:A130"/>
    <mergeCell ref="C123:P127"/>
    <mergeCell ref="C128:D129"/>
    <mergeCell ref="A94:A100"/>
    <mergeCell ref="A70:A83"/>
    <mergeCell ref="P89:P91"/>
    <mergeCell ref="K89:K91"/>
    <mergeCell ref="C70:P73"/>
    <mergeCell ref="H79:H83"/>
    <mergeCell ref="J79:J83"/>
    <mergeCell ref="L79:L83"/>
    <mergeCell ref="K79:K83"/>
    <mergeCell ref="P79:P83"/>
    <mergeCell ref="I79:I83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  ...... /......./ 2012
z dnia  ...... GRUDNIA   2012  w sprawie UCHWALENIA BUDŻETU GMINY  JEZIORANY   na rok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Miasta</cp:lastModifiedBy>
  <cp:lastPrinted>2012-12-20T12:27:12Z</cp:lastPrinted>
  <dcterms:created xsi:type="dcterms:W3CDTF">1998-12-09T13:02:10Z</dcterms:created>
  <dcterms:modified xsi:type="dcterms:W3CDTF">2012-12-20T13:19:12Z</dcterms:modified>
  <cp:category/>
  <cp:version/>
  <cp:contentType/>
  <cp:contentStatus/>
</cp:coreProperties>
</file>