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<sst xmlns="http://schemas.openxmlformats.org/spreadsheetml/2006/main" count="125" uniqueCount="85">
  <si>
    <t>w złotych</t>
  </si>
  <si>
    <t>Dział</t>
  </si>
  <si>
    <t>Rozdz.</t>
  </si>
  <si>
    <t>Nazwa zadania inwestycyjnego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</si>
  <si>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</si>
  <si>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</si>
  <si>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</si>
  <si>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</si>
  <si>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</si>
  <si>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</si>
  <si>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§*</t>
  </si>
  <si>
    <t>Planowane wydatki inwestycyjne wieloletnie przewidziane do realizacji w 2011 r.</t>
  </si>
  <si>
    <t>rok budżetowy 2011 (8+9+10+11)</t>
  </si>
  <si>
    <t>Planowane wydatki inwestycyjne roczne</t>
  </si>
  <si>
    <t>010</t>
  </si>
  <si>
    <t>01010</t>
  </si>
  <si>
    <t>6050</t>
  </si>
  <si>
    <t>Rolnictwo i łowiectwo</t>
  </si>
  <si>
    <t>Infrastruktura wodociągowa i sanitacyjna wsi</t>
  </si>
  <si>
    <t xml:space="preserve">Wydatki inwestycyjne jednostek budzetowych </t>
  </si>
  <si>
    <t>Budowa sieci wodociagowej Frączki Studzianka</t>
  </si>
  <si>
    <t>600</t>
  </si>
  <si>
    <t>60016</t>
  </si>
  <si>
    <t>700</t>
  </si>
  <si>
    <t>70005</t>
  </si>
  <si>
    <t>Gospodarka mieszkaniowa</t>
  </si>
  <si>
    <t>Gospodarka gruntami i nieruchomościami</t>
  </si>
  <si>
    <t>Budowa budynku mieszkalnego</t>
  </si>
  <si>
    <r>
      <t xml:space="preserve">Budowa sieci wodociągowej </t>
    </r>
    <r>
      <rPr>
        <b/>
        <sz val="8"/>
        <rFont val="Times New Roman"/>
        <family val="1"/>
      </rPr>
      <t xml:space="preserve">Modliny - Franknowo </t>
    </r>
  </si>
  <si>
    <r>
      <t xml:space="preserve">Budowa </t>
    </r>
    <r>
      <rPr>
        <b/>
        <sz val="8"/>
        <rFont val="Times New Roman"/>
        <family val="1"/>
      </rPr>
      <t>OBWODNICY</t>
    </r>
    <r>
      <rPr>
        <sz val="8"/>
        <rFont val="Times New Roman"/>
        <family val="1"/>
      </rPr>
      <t xml:space="preserve"> Jezioran</t>
    </r>
  </si>
  <si>
    <r>
      <t xml:space="preserve">Przebudowa ul. </t>
    </r>
    <r>
      <rPr>
        <b/>
        <sz val="8"/>
        <rFont val="Times New Roman"/>
        <family val="1"/>
      </rPr>
      <t>Konopnickiej</t>
    </r>
    <r>
      <rPr>
        <sz val="8"/>
        <rFont val="Times New Roman"/>
        <family val="1"/>
      </rPr>
      <t xml:space="preserve"> </t>
    </r>
  </si>
  <si>
    <t>6058</t>
  </si>
  <si>
    <t>6059</t>
  </si>
  <si>
    <t>Rewitalizacja Jezioran</t>
  </si>
  <si>
    <t>Transport i łączność</t>
  </si>
  <si>
    <t>Drogi publiczne i gminne</t>
  </si>
  <si>
    <t>6060</t>
  </si>
  <si>
    <t>Wykup nieruchomosci</t>
  </si>
  <si>
    <t xml:space="preserve">Wydatki  na zakupy inwestycyjne  jednostek budżetowych  </t>
  </si>
  <si>
    <t>750</t>
  </si>
  <si>
    <t>75023</t>
  </si>
  <si>
    <t>komputeryzacja</t>
  </si>
  <si>
    <t>Administracja publiczna</t>
  </si>
  <si>
    <t xml:space="preserve">Urząd Miejski </t>
  </si>
  <si>
    <t xml:space="preserve">OŚWIATA I WYCHOWANIE </t>
  </si>
  <si>
    <t>801</t>
  </si>
  <si>
    <t>80110</t>
  </si>
  <si>
    <t>Gimnazja</t>
  </si>
  <si>
    <t xml:space="preserve">Wydatki inwestycyjne jednostek budżetowych </t>
  </si>
  <si>
    <t>Budowa ogrodzenia</t>
  </si>
  <si>
    <t>80130</t>
  </si>
  <si>
    <t>Szkoły zawodowe</t>
  </si>
  <si>
    <t>Rozbudowa i wyposażenie w sprzęt i pomoce dydaktyczne i naukowe</t>
  </si>
  <si>
    <t>754</t>
  </si>
  <si>
    <t>75412</t>
  </si>
  <si>
    <t>Bezpieczeństwo publiczne i ochrona przeciwpożarowa</t>
  </si>
  <si>
    <t>Ochotnicze straże pożarne</t>
  </si>
  <si>
    <t>900</t>
  </si>
  <si>
    <t>90001</t>
  </si>
  <si>
    <t>Gospodarka komunalna i ochrona środowiska</t>
  </si>
  <si>
    <t>Gospodarka ściekowa i ochrona wód</t>
  </si>
  <si>
    <t>Budowa sieci kanalizacji sanitarnej i deszczowej w ul. Parchimowicz</t>
  </si>
  <si>
    <t>Budowa kanalizacji sanitarnej i oczyszczalni ścieków we FRANKNOWIE</t>
  </si>
  <si>
    <t>Budowa kanalizacji sanitarnej i oczyszczalni ścieków w RADOSTOWIE</t>
  </si>
  <si>
    <t>90005</t>
  </si>
  <si>
    <t>Budowa systemu CIEPŁOWNICZEGO z kotłownią na biomasę w m. Jeziorany w tym:</t>
  </si>
  <si>
    <t>Ochrona powietrza atmosferycznego i klimatu</t>
  </si>
  <si>
    <t>921</t>
  </si>
  <si>
    <t>92109</t>
  </si>
  <si>
    <t>Kultura i ochrona dziedzictwa narodowego</t>
  </si>
  <si>
    <t>Domy i ośrodki kultury, świetlice i kluby</t>
  </si>
  <si>
    <t>Modernizacja budynku kina na MOK</t>
  </si>
  <si>
    <t>926</t>
  </si>
  <si>
    <t>92601</t>
  </si>
  <si>
    <t>Budowa i wyposażenie boiska w Potrytach</t>
  </si>
  <si>
    <t>Budowa i wyposażenie boiska w Radostowie</t>
  </si>
  <si>
    <t>Budowa i wyposażenie boista w Wójówku</t>
  </si>
  <si>
    <t>Budowa i wyposażenie boiska w Jezioranach</t>
  </si>
  <si>
    <t>92695</t>
  </si>
  <si>
    <t>Pozostała działalność</t>
  </si>
  <si>
    <t>Ciąg rekreacyjno spacerowy za UM-FOSA</t>
  </si>
  <si>
    <t xml:space="preserve">Modernizacja budynku MOKiS na OSP </t>
  </si>
  <si>
    <t>RAZEM</t>
  </si>
  <si>
    <t>Kultura fizyczna i sport</t>
  </si>
  <si>
    <t>Adaptacja byłego budynku Internatu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</si>
</sst>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2" fillId="0" borderId="0" xfId="52" applyFont="1" applyAlignment="1">
      <alignment horizontal="center" vertical="top" wrapText="1"/>
      <protection/>
    </xf>
    <xf numFmtId="0" fontId="25" fillId="0" borderId="10" xfId="52" applyFont="1" applyFill="1" applyBorder="1" applyAlignment="1">
      <alignment horizontal="left" vertical="top" wrapText="1"/>
      <protection/>
    </xf>
    <xf numFmtId="0" fontId="25" fillId="0" borderId="10" xfId="52" applyFont="1" applyBorder="1" applyAlignment="1">
      <alignment horizontal="left" vertical="top" wrapText="1"/>
      <protection/>
    </xf>
    <xf numFmtId="0" fontId="26" fillId="0" borderId="10" xfId="52" applyFont="1" applyBorder="1" applyAlignment="1">
      <alignment horizontal="left" vertical="top" wrapText="1"/>
      <protection/>
    </xf>
    <xf numFmtId="0" fontId="25" fillId="0" borderId="11" xfId="52" applyFont="1" applyBorder="1" applyAlignment="1">
      <alignment horizontal="left" vertical="top" wrapText="1"/>
      <protection/>
    </xf>
    <xf numFmtId="0" fontId="26" fillId="0" borderId="12" xfId="52" applyFont="1" applyBorder="1" applyAlignment="1">
      <alignment horizontal="left" vertical="top" wrapText="1"/>
      <protection/>
    </xf>
    <xf numFmtId="0" fontId="22" fillId="0" borderId="0" xfId="52" applyFont="1" applyAlignment="1">
      <alignment horizontal="center" vertical="center" wrapText="1"/>
      <protection/>
    </xf>
    <xf numFmtId="0" fontId="26" fillId="0" borderId="0" xfId="52" applyFont="1" applyAlignment="1">
      <alignment horizontal="right" vertical="center"/>
      <protection/>
    </xf>
    <xf numFmtId="0" fontId="28" fillId="0" borderId="12" xfId="52" applyFont="1" applyBorder="1" applyAlignment="1">
      <alignment horizontal="left" vertical="top" wrapText="1"/>
      <protection/>
    </xf>
    <xf numFmtId="0" fontId="29" fillId="0" borderId="0" xfId="0" applyFont="1" applyAlignment="1">
      <alignment/>
    </xf>
    <xf numFmtId="0" fontId="23" fillId="20" borderId="12" xfId="52" applyFont="1" applyFill="1" applyBorder="1" applyAlignment="1">
      <alignment horizontal="left" vertical="top" wrapText="1"/>
      <protection/>
    </xf>
    <xf numFmtId="49" fontId="23" fillId="0" borderId="13" xfId="52" applyNumberFormat="1" applyFont="1" applyBorder="1" applyAlignment="1">
      <alignment horizontal="left" vertical="center"/>
      <protection/>
    </xf>
    <xf numFmtId="4" fontId="23" fillId="0" borderId="13" xfId="52" applyNumberFormat="1" applyFont="1" applyBorder="1" applyAlignment="1">
      <alignment horizontal="left" vertical="center"/>
      <protection/>
    </xf>
    <xf numFmtId="0" fontId="23" fillId="0" borderId="13" xfId="52" applyFont="1" applyBorder="1" applyAlignment="1">
      <alignment horizontal="left" vertical="center"/>
      <protection/>
    </xf>
    <xf numFmtId="49" fontId="23" fillId="0" borderId="14" xfId="52" applyNumberFormat="1" applyFont="1" applyBorder="1" applyAlignment="1">
      <alignment horizontal="left" vertical="center"/>
      <protection/>
    </xf>
    <xf numFmtId="4" fontId="23" fillId="0" borderId="14" xfId="52" applyNumberFormat="1" applyFont="1" applyBorder="1" applyAlignment="1">
      <alignment horizontal="left" vertical="center"/>
      <protection/>
    </xf>
    <xf numFmtId="0" fontId="23" fillId="0" borderId="14" xfId="52" applyFont="1" applyBorder="1" applyAlignment="1">
      <alignment horizontal="left" vertical="center"/>
      <protection/>
    </xf>
    <xf numFmtId="49" fontId="27" fillId="0" borderId="14" xfId="52" applyNumberFormat="1" applyFont="1" applyBorder="1" applyAlignment="1">
      <alignment horizontal="left" vertical="center"/>
      <protection/>
    </xf>
    <xf numFmtId="4" fontId="27" fillId="0" borderId="14" xfId="52" applyNumberFormat="1" applyFont="1" applyBorder="1" applyAlignment="1">
      <alignment horizontal="left" vertical="center"/>
      <protection/>
    </xf>
    <xf numFmtId="0" fontId="27" fillId="0" borderId="14" xfId="52" applyFont="1" applyBorder="1" applyAlignment="1">
      <alignment horizontal="left" vertical="center"/>
      <protection/>
    </xf>
    <xf numFmtId="4" fontId="27" fillId="0" borderId="10" xfId="52" applyNumberFormat="1" applyFont="1" applyBorder="1" applyAlignment="1">
      <alignment horizontal="left" vertical="center" wrapText="1"/>
      <protection/>
    </xf>
    <xf numFmtId="0" fontId="27" fillId="0" borderId="14" xfId="52" applyFont="1" applyBorder="1" applyAlignment="1">
      <alignment horizontal="left" vertical="top" wrapText="1"/>
      <protection/>
    </xf>
    <xf numFmtId="0" fontId="23" fillId="0" borderId="10" xfId="52" applyFont="1" applyFill="1" applyBorder="1" applyAlignment="1">
      <alignment horizontal="left" vertical="top" wrapText="1"/>
      <protection/>
    </xf>
    <xf numFmtId="0" fontId="23" fillId="0" borderId="10" xfId="52" applyFont="1" applyBorder="1" applyAlignment="1">
      <alignment horizontal="left" vertical="top" wrapText="1"/>
      <protection/>
    </xf>
    <xf numFmtId="49" fontId="23" fillId="0" borderId="15" xfId="52" applyNumberFormat="1" applyFont="1" applyBorder="1" applyAlignment="1">
      <alignment horizontal="left" vertical="center"/>
      <protection/>
    </xf>
    <xf numFmtId="4" fontId="23" fillId="0" borderId="15" xfId="52" applyNumberFormat="1" applyFont="1" applyBorder="1" applyAlignment="1">
      <alignment horizontal="left" vertical="center"/>
      <protection/>
    </xf>
    <xf numFmtId="0" fontId="23" fillId="0" borderId="15" xfId="52" applyFont="1" applyBorder="1" applyAlignment="1">
      <alignment horizontal="left" vertical="center"/>
      <protection/>
    </xf>
    <xf numFmtId="49" fontId="27" fillId="0" borderId="15" xfId="52" applyNumberFormat="1" applyFont="1" applyBorder="1" applyAlignment="1">
      <alignment horizontal="left" vertical="center"/>
      <protection/>
    </xf>
    <xf numFmtId="4" fontId="27" fillId="0" borderId="15" xfId="52" applyNumberFormat="1" applyFont="1" applyBorder="1" applyAlignment="1">
      <alignment horizontal="left" vertical="center"/>
      <protection/>
    </xf>
    <xf numFmtId="0" fontId="27" fillId="0" borderId="15" xfId="52" applyFont="1" applyBorder="1" applyAlignment="1">
      <alignment horizontal="left" vertical="center"/>
      <protection/>
    </xf>
    <xf numFmtId="0" fontId="27" fillId="0" borderId="10" xfId="52" applyFont="1" applyFill="1" applyBorder="1" applyAlignment="1">
      <alignment horizontal="left" vertical="top" wrapText="1"/>
      <protection/>
    </xf>
    <xf numFmtId="0" fontId="27" fillId="0" borderId="10" xfId="52" applyFont="1" applyBorder="1" applyAlignment="1">
      <alignment horizontal="left" vertical="top" wrapText="1"/>
      <protection/>
    </xf>
    <xf numFmtId="49" fontId="27" fillId="0" borderId="16" xfId="52" applyNumberFormat="1" applyFont="1" applyBorder="1" applyAlignment="1">
      <alignment horizontal="left" vertical="center"/>
      <protection/>
    </xf>
    <xf numFmtId="4" fontId="27" fillId="0" borderId="16" xfId="52" applyNumberFormat="1" applyFont="1" applyBorder="1" applyAlignment="1">
      <alignment horizontal="left" vertical="center"/>
      <protection/>
    </xf>
    <xf numFmtId="4" fontId="27" fillId="0" borderId="12" xfId="52" applyNumberFormat="1" applyFont="1" applyBorder="1" applyAlignment="1">
      <alignment horizontal="left" vertical="center" wrapText="1"/>
      <protection/>
    </xf>
    <xf numFmtId="0" fontId="27" fillId="0" borderId="16" xfId="52" applyFont="1" applyBorder="1" applyAlignment="1">
      <alignment horizontal="left" vertical="center"/>
      <protection/>
    </xf>
    <xf numFmtId="0" fontId="23" fillId="0" borderId="10" xfId="0" applyFont="1" applyBorder="1" applyAlignment="1">
      <alignment horizontal="left"/>
    </xf>
    <xf numFmtId="4" fontId="23" fillId="0" borderId="10" xfId="0" applyNumberFormat="1" applyFont="1" applyBorder="1" applyAlignment="1">
      <alignment horizontal="left"/>
    </xf>
    <xf numFmtId="0" fontId="24" fillId="0" borderId="10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top" wrapText="1"/>
      <protection/>
    </xf>
    <xf numFmtId="0" fontId="23" fillId="20" borderId="12" xfId="52" applyFont="1" applyFill="1" applyBorder="1" applyAlignment="1">
      <alignment horizontal="left" vertical="center"/>
      <protection/>
    </xf>
    <xf numFmtId="0" fontId="23" fillId="20" borderId="11" xfId="52" applyFont="1" applyFill="1" applyBorder="1" applyAlignment="1">
      <alignment horizontal="left" vertical="center"/>
      <protection/>
    </xf>
    <xf numFmtId="0" fontId="23" fillId="20" borderId="17" xfId="52" applyFont="1" applyFill="1" applyBorder="1" applyAlignment="1">
      <alignment horizontal="left" vertical="center"/>
      <protection/>
    </xf>
    <xf numFmtId="0" fontId="23" fillId="20" borderId="10" xfId="52" applyFont="1" applyFill="1" applyBorder="1" applyAlignment="1">
      <alignment horizontal="left" vertical="center" wrapText="1"/>
      <protection/>
    </xf>
    <xf numFmtId="0" fontId="23" fillId="20" borderId="11" xfId="52" applyFont="1" applyFill="1" applyBorder="1" applyAlignment="1">
      <alignment horizontal="left" vertical="top" wrapText="1"/>
      <protection/>
    </xf>
    <xf numFmtId="0" fontId="23" fillId="20" borderId="17" xfId="52" applyFont="1" applyFill="1" applyBorder="1" applyAlignment="1">
      <alignment horizontal="left" vertical="top" wrapText="1"/>
      <protection/>
    </xf>
    <xf numFmtId="0" fontId="21" fillId="0" borderId="0" xfId="52" applyFont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left" vertical="center"/>
      <protection/>
    </xf>
    <xf numFmtId="0" fontId="23" fillId="20" borderId="12" xfId="52" applyFont="1" applyFill="1" applyBorder="1" applyAlignment="1">
      <alignment horizontal="left" vertical="center" wrapText="1"/>
      <protection/>
    </xf>
    <xf numFmtId="0" fontId="23" fillId="20" borderId="11" xfId="52" applyFont="1" applyFill="1" applyBorder="1" applyAlignment="1">
      <alignment horizontal="left" vertical="center" wrapText="1"/>
      <protection/>
    </xf>
    <xf numFmtId="0" fontId="23" fillId="20" borderId="17" xfId="52" applyFont="1" applyFill="1" applyBorder="1" applyAlignment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49">
      <selection activeCell="D61" sqref="D61"/>
    </sheetView>
  </sheetViews>
  <sheetFormatPr defaultColWidth="9.140625" defaultRowHeight="12.75"/>
  <cols>
    <col min="1" max="1" width="5.140625" style="0" bestFit="1" customWidth="1"/>
    <col min="2" max="2" width="6.140625" style="0" bestFit="1" customWidth="1"/>
    <col min="3" max="3" width="4.421875" style="0" bestFit="1" customWidth="1"/>
    <col min="4" max="4" width="40.8515625" style="0" customWidth="1"/>
    <col min="5" max="5" width="15.28125" style="0" customWidth="1"/>
    <col min="6" max="6" width="12.57421875" style="0" customWidth="1"/>
    <col min="7" max="7" width="8.8515625" style="0" customWidth="1"/>
    <col min="8" max="8" width="11.28125" style="0" bestFit="1" customWidth="1"/>
    <col min="9" max="9" width="12.140625" style="0" customWidth="1"/>
    <col min="10" max="10" width="11.28125" style="0" bestFit="1" customWidth="1"/>
    <col min="11" max="11" width="11.57421875" style="0" customWidth="1"/>
  </cols>
  <sheetData>
    <row r="1" spans="1:11" ht="18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>
      <c r="A2" s="7"/>
      <c r="B2" s="7"/>
      <c r="C2" s="7"/>
      <c r="D2" s="1"/>
      <c r="E2" s="7"/>
      <c r="F2" s="7"/>
      <c r="G2" s="7"/>
      <c r="H2" s="7"/>
      <c r="I2" s="7"/>
      <c r="J2" s="7"/>
      <c r="K2" s="8" t="s">
        <v>0</v>
      </c>
    </row>
    <row r="3" spans="1:11" ht="12.75">
      <c r="A3" s="48" t="s">
        <v>1</v>
      </c>
      <c r="B3" s="48" t="s">
        <v>2</v>
      </c>
      <c r="C3" s="41" t="s">
        <v>10</v>
      </c>
      <c r="D3" s="11"/>
      <c r="E3" s="49" t="s">
        <v>11</v>
      </c>
      <c r="F3" s="44" t="s">
        <v>13</v>
      </c>
      <c r="G3" s="44"/>
      <c r="H3" s="44"/>
      <c r="I3" s="44"/>
      <c r="J3" s="44"/>
      <c r="K3" s="44" t="s">
        <v>4</v>
      </c>
    </row>
    <row r="4" spans="1:11" ht="12.75">
      <c r="A4" s="48"/>
      <c r="B4" s="48"/>
      <c r="C4" s="42"/>
      <c r="D4" s="45" t="s">
        <v>3</v>
      </c>
      <c r="E4" s="50"/>
      <c r="F4" s="44" t="s">
        <v>12</v>
      </c>
      <c r="G4" s="44" t="s">
        <v>5</v>
      </c>
      <c r="H4" s="44"/>
      <c r="I4" s="44"/>
      <c r="J4" s="44"/>
      <c r="K4" s="44"/>
    </row>
    <row r="5" spans="1:11" ht="12.75">
      <c r="A5" s="48"/>
      <c r="B5" s="48"/>
      <c r="C5" s="42"/>
      <c r="D5" s="45"/>
      <c r="E5" s="50"/>
      <c r="F5" s="44"/>
      <c r="G5" s="44" t="s">
        <v>6</v>
      </c>
      <c r="H5" s="44" t="s">
        <v>7</v>
      </c>
      <c r="I5" s="44" t="s">
        <v>8</v>
      </c>
      <c r="J5" s="44" t="s">
        <v>9</v>
      </c>
      <c r="K5" s="44"/>
    </row>
    <row r="6" spans="1:11" ht="12.75">
      <c r="A6" s="48"/>
      <c r="B6" s="48"/>
      <c r="C6" s="42"/>
      <c r="D6" s="45"/>
      <c r="E6" s="50"/>
      <c r="F6" s="44"/>
      <c r="G6" s="44"/>
      <c r="H6" s="44"/>
      <c r="I6" s="44"/>
      <c r="J6" s="44"/>
      <c r="K6" s="44"/>
    </row>
    <row r="7" spans="1:11" ht="24.75" customHeight="1">
      <c r="A7" s="48"/>
      <c r="B7" s="48"/>
      <c r="C7" s="43"/>
      <c r="D7" s="46"/>
      <c r="E7" s="51"/>
      <c r="F7" s="44"/>
      <c r="G7" s="44"/>
      <c r="H7" s="44"/>
      <c r="I7" s="44"/>
      <c r="J7" s="44"/>
      <c r="K7" s="44"/>
    </row>
    <row r="8" spans="1:11" ht="12.75">
      <c r="A8" s="39">
        <v>2</v>
      </c>
      <c r="B8" s="39">
        <v>3</v>
      </c>
      <c r="C8" s="39">
        <v>4</v>
      </c>
      <c r="D8" s="40">
        <v>5</v>
      </c>
      <c r="E8" s="39">
        <v>6</v>
      </c>
      <c r="F8" s="39">
        <v>7</v>
      </c>
      <c r="G8" s="39">
        <v>8</v>
      </c>
      <c r="H8" s="39">
        <v>9</v>
      </c>
      <c r="I8" s="39">
        <v>10</v>
      </c>
      <c r="J8" s="39">
        <v>11</v>
      </c>
      <c r="K8" s="39">
        <v>12</v>
      </c>
    </row>
    <row r="9" spans="1:11" s="10" customFormat="1" ht="12.75">
      <c r="A9" s="12" t="s">
        <v>14</v>
      </c>
      <c r="B9" s="12"/>
      <c r="C9" s="12"/>
      <c r="D9" s="2" t="s">
        <v>17</v>
      </c>
      <c r="E9" s="13">
        <f aca="true" t="shared" si="0" ref="E9:J10">E10</f>
        <v>202000</v>
      </c>
      <c r="F9" s="13">
        <f t="shared" si="0"/>
        <v>202000</v>
      </c>
      <c r="G9" s="13">
        <f t="shared" si="0"/>
        <v>0</v>
      </c>
      <c r="H9" s="13">
        <f t="shared" si="0"/>
        <v>202000</v>
      </c>
      <c r="I9" s="13">
        <f t="shared" si="0"/>
        <v>0</v>
      </c>
      <c r="J9" s="13">
        <f t="shared" si="0"/>
        <v>0</v>
      </c>
      <c r="K9" s="14"/>
    </row>
    <row r="10" spans="1:11" s="10" customFormat="1" ht="12.75">
      <c r="A10" s="15"/>
      <c r="B10" s="15" t="s">
        <v>15</v>
      </c>
      <c r="C10" s="15"/>
      <c r="D10" s="3" t="s">
        <v>18</v>
      </c>
      <c r="E10" s="16">
        <f t="shared" si="0"/>
        <v>202000</v>
      </c>
      <c r="F10" s="16">
        <f t="shared" si="0"/>
        <v>202000</v>
      </c>
      <c r="G10" s="16">
        <f t="shared" si="0"/>
        <v>0</v>
      </c>
      <c r="H10" s="16">
        <f t="shared" si="0"/>
        <v>202000</v>
      </c>
      <c r="I10" s="16">
        <f t="shared" si="0"/>
        <v>0</v>
      </c>
      <c r="J10" s="16">
        <f t="shared" si="0"/>
        <v>0</v>
      </c>
      <c r="K10" s="17"/>
    </row>
    <row r="11" spans="1:11" ht="12.75">
      <c r="A11" s="18"/>
      <c r="B11" s="18"/>
      <c r="C11" s="18" t="s">
        <v>16</v>
      </c>
      <c r="D11" s="4" t="s">
        <v>19</v>
      </c>
      <c r="E11" s="19">
        <f aca="true" t="shared" si="1" ref="E11:J11">E12+E13</f>
        <v>202000</v>
      </c>
      <c r="F11" s="19">
        <f t="shared" si="1"/>
        <v>202000</v>
      </c>
      <c r="G11" s="19">
        <f t="shared" si="1"/>
        <v>0</v>
      </c>
      <c r="H11" s="19">
        <f t="shared" si="1"/>
        <v>202000</v>
      </c>
      <c r="I11" s="19">
        <f t="shared" si="1"/>
        <v>0</v>
      </c>
      <c r="J11" s="19">
        <f t="shared" si="1"/>
        <v>0</v>
      </c>
      <c r="K11" s="20"/>
    </row>
    <row r="12" spans="1:11" ht="12.75">
      <c r="A12" s="18"/>
      <c r="B12" s="18"/>
      <c r="C12" s="18"/>
      <c r="D12" s="4" t="s">
        <v>20</v>
      </c>
      <c r="E12" s="19">
        <f>F12</f>
        <v>200000</v>
      </c>
      <c r="F12" s="19">
        <f>G12+H12+I12+J12</f>
        <v>200000</v>
      </c>
      <c r="G12" s="19"/>
      <c r="H12" s="19">
        <v>200000</v>
      </c>
      <c r="I12" s="21"/>
      <c r="J12" s="19"/>
      <c r="K12" s="20"/>
    </row>
    <row r="13" spans="1:11" ht="12.75">
      <c r="A13" s="18"/>
      <c r="B13" s="18"/>
      <c r="C13" s="18"/>
      <c r="D13" s="4" t="s">
        <v>28</v>
      </c>
      <c r="E13" s="19">
        <v>2000</v>
      </c>
      <c r="F13" s="19">
        <v>2000</v>
      </c>
      <c r="G13" s="19"/>
      <c r="H13" s="19">
        <v>2000</v>
      </c>
      <c r="I13" s="21"/>
      <c r="J13" s="19"/>
      <c r="K13" s="20"/>
    </row>
    <row r="14" spans="1:11" s="10" customFormat="1" ht="12.75">
      <c r="A14" s="15" t="s">
        <v>21</v>
      </c>
      <c r="B14" s="15"/>
      <c r="C14" s="15"/>
      <c r="D14" s="2" t="s">
        <v>34</v>
      </c>
      <c r="E14" s="16">
        <f aca="true" t="shared" si="2" ref="E14:J15">E15</f>
        <v>1805028</v>
      </c>
      <c r="F14" s="16">
        <f t="shared" si="2"/>
        <v>1805028</v>
      </c>
      <c r="G14" s="16">
        <f t="shared" si="2"/>
        <v>0</v>
      </c>
      <c r="H14" s="16">
        <f t="shared" si="2"/>
        <v>944028</v>
      </c>
      <c r="I14" s="16">
        <f t="shared" si="2"/>
        <v>861000</v>
      </c>
      <c r="J14" s="16">
        <f t="shared" si="2"/>
        <v>0</v>
      </c>
      <c r="K14" s="17"/>
    </row>
    <row r="15" spans="1:11" s="10" customFormat="1" ht="12.75">
      <c r="A15" s="15"/>
      <c r="B15" s="15" t="s">
        <v>22</v>
      </c>
      <c r="C15" s="15"/>
      <c r="D15" s="3" t="s">
        <v>35</v>
      </c>
      <c r="E15" s="16">
        <f t="shared" si="2"/>
        <v>1805028</v>
      </c>
      <c r="F15" s="16">
        <f t="shared" si="2"/>
        <v>1805028</v>
      </c>
      <c r="G15" s="16">
        <f t="shared" si="2"/>
        <v>0</v>
      </c>
      <c r="H15" s="16">
        <f t="shared" si="2"/>
        <v>944028</v>
      </c>
      <c r="I15" s="16">
        <f t="shared" si="2"/>
        <v>861000</v>
      </c>
      <c r="J15" s="16">
        <f t="shared" si="2"/>
        <v>0</v>
      </c>
      <c r="K15" s="17"/>
    </row>
    <row r="16" spans="1:11" ht="12.75">
      <c r="A16" s="18"/>
      <c r="B16" s="18"/>
      <c r="C16" s="18" t="s">
        <v>16</v>
      </c>
      <c r="D16" s="4" t="s">
        <v>19</v>
      </c>
      <c r="E16" s="19">
        <f aca="true" t="shared" si="3" ref="E16:J16">E17+E18</f>
        <v>1805028</v>
      </c>
      <c r="F16" s="19">
        <f t="shared" si="3"/>
        <v>1805028</v>
      </c>
      <c r="G16" s="19">
        <f t="shared" si="3"/>
        <v>0</v>
      </c>
      <c r="H16" s="19">
        <f t="shared" si="3"/>
        <v>944028</v>
      </c>
      <c r="I16" s="19">
        <f t="shared" si="3"/>
        <v>861000</v>
      </c>
      <c r="J16" s="19">
        <f t="shared" si="3"/>
        <v>0</v>
      </c>
      <c r="K16" s="20"/>
    </row>
    <row r="17" spans="1:11" ht="12.75">
      <c r="A17" s="18"/>
      <c r="B17" s="18"/>
      <c r="C17" s="18"/>
      <c r="D17" s="4" t="s">
        <v>29</v>
      </c>
      <c r="E17" s="19">
        <f>F17</f>
        <v>83028</v>
      </c>
      <c r="F17" s="19">
        <f>G17+H17+I17+J17</f>
        <v>83028</v>
      </c>
      <c r="G17" s="19"/>
      <c r="H17" s="19">
        <v>83028</v>
      </c>
      <c r="I17" s="21"/>
      <c r="J17" s="19"/>
      <c r="K17" s="20"/>
    </row>
    <row r="18" spans="1:11" ht="11.25" customHeight="1">
      <c r="A18" s="18"/>
      <c r="B18" s="18"/>
      <c r="C18" s="18"/>
      <c r="D18" s="4" t="s">
        <v>30</v>
      </c>
      <c r="E18" s="19">
        <f>F18</f>
        <v>1722000</v>
      </c>
      <c r="F18" s="19">
        <f>G18+H18+I18+J18</f>
        <v>1722000</v>
      </c>
      <c r="G18" s="19"/>
      <c r="H18" s="19">
        <v>861000</v>
      </c>
      <c r="I18" s="21">
        <v>861000</v>
      </c>
      <c r="J18" s="19"/>
      <c r="K18" s="20"/>
    </row>
    <row r="19" spans="1:11" s="10" customFormat="1" ht="12.75">
      <c r="A19" s="15" t="s">
        <v>23</v>
      </c>
      <c r="B19" s="15"/>
      <c r="C19" s="15"/>
      <c r="D19" s="2" t="s">
        <v>25</v>
      </c>
      <c r="E19" s="16">
        <f aca="true" t="shared" si="4" ref="E19:J19">E20</f>
        <v>1378000</v>
      </c>
      <c r="F19" s="16">
        <f t="shared" si="4"/>
        <v>1378000</v>
      </c>
      <c r="G19" s="16">
        <f t="shared" si="4"/>
        <v>0</v>
      </c>
      <c r="H19" s="16">
        <f t="shared" si="4"/>
        <v>416200</v>
      </c>
      <c r="I19" s="16">
        <f t="shared" si="4"/>
        <v>0</v>
      </c>
      <c r="J19" s="16">
        <f t="shared" si="4"/>
        <v>961800</v>
      </c>
      <c r="K19" s="17"/>
    </row>
    <row r="20" spans="1:11" s="10" customFormat="1" ht="12.75">
      <c r="A20" s="15"/>
      <c r="B20" s="15" t="s">
        <v>24</v>
      </c>
      <c r="C20" s="15"/>
      <c r="D20" s="3" t="s">
        <v>26</v>
      </c>
      <c r="E20" s="16">
        <f aca="true" t="shared" si="5" ref="E20:J20">E21+E24+E26+E28</f>
        <v>1378000</v>
      </c>
      <c r="F20" s="16">
        <f t="shared" si="5"/>
        <v>1378000</v>
      </c>
      <c r="G20" s="16">
        <f t="shared" si="5"/>
        <v>0</v>
      </c>
      <c r="H20" s="16">
        <f t="shared" si="5"/>
        <v>416200</v>
      </c>
      <c r="I20" s="16">
        <f t="shared" si="5"/>
        <v>0</v>
      </c>
      <c r="J20" s="16">
        <f t="shared" si="5"/>
        <v>961800</v>
      </c>
      <c r="K20" s="17"/>
    </row>
    <row r="21" spans="1:11" ht="12.75">
      <c r="A21" s="18"/>
      <c r="B21" s="18"/>
      <c r="C21" s="18" t="s">
        <v>16</v>
      </c>
      <c r="D21" s="4" t="s">
        <v>19</v>
      </c>
      <c r="E21" s="19">
        <f aca="true" t="shared" si="6" ref="E21:J21">E22+E23</f>
        <v>2000</v>
      </c>
      <c r="F21" s="19">
        <f t="shared" si="6"/>
        <v>2000</v>
      </c>
      <c r="G21" s="19">
        <f t="shared" si="6"/>
        <v>0</v>
      </c>
      <c r="H21" s="19">
        <f t="shared" si="6"/>
        <v>2000</v>
      </c>
      <c r="I21" s="19">
        <f t="shared" si="6"/>
        <v>0</v>
      </c>
      <c r="J21" s="19">
        <f t="shared" si="6"/>
        <v>0</v>
      </c>
      <c r="K21" s="20"/>
    </row>
    <row r="22" spans="1:11" ht="12.75">
      <c r="A22" s="18"/>
      <c r="B22" s="18"/>
      <c r="C22" s="18"/>
      <c r="D22" s="22" t="s">
        <v>84</v>
      </c>
      <c r="E22" s="19">
        <v>1000</v>
      </c>
      <c r="F22" s="19">
        <f>G22+H22+I22+J22</f>
        <v>1000</v>
      </c>
      <c r="G22" s="19"/>
      <c r="H22" s="19">
        <v>1000</v>
      </c>
      <c r="I22" s="21"/>
      <c r="J22" s="19"/>
      <c r="K22" s="20"/>
    </row>
    <row r="23" spans="1:11" ht="12.75">
      <c r="A23" s="18"/>
      <c r="B23" s="18"/>
      <c r="C23" s="18"/>
      <c r="D23" s="22" t="s">
        <v>27</v>
      </c>
      <c r="E23" s="19">
        <v>1000</v>
      </c>
      <c r="F23" s="19">
        <f>G23+H23+I23+J23</f>
        <v>1000</v>
      </c>
      <c r="G23" s="19"/>
      <c r="H23" s="19">
        <v>1000</v>
      </c>
      <c r="I23" s="21"/>
      <c r="J23" s="19"/>
      <c r="K23" s="20"/>
    </row>
    <row r="24" spans="1:11" ht="12.75">
      <c r="A24" s="18"/>
      <c r="B24" s="18"/>
      <c r="C24" s="18" t="s">
        <v>31</v>
      </c>
      <c r="D24" s="4" t="s">
        <v>19</v>
      </c>
      <c r="E24" s="19">
        <f aca="true" t="shared" si="7" ref="E24:J24">E25</f>
        <v>961800</v>
      </c>
      <c r="F24" s="19">
        <f t="shared" si="7"/>
        <v>961800</v>
      </c>
      <c r="G24" s="19">
        <f t="shared" si="7"/>
        <v>0</v>
      </c>
      <c r="H24" s="19">
        <f t="shared" si="7"/>
        <v>0</v>
      </c>
      <c r="I24" s="19">
        <f t="shared" si="7"/>
        <v>0</v>
      </c>
      <c r="J24" s="19">
        <f t="shared" si="7"/>
        <v>961800</v>
      </c>
      <c r="K24" s="20"/>
    </row>
    <row r="25" spans="1:11" ht="12.75">
      <c r="A25" s="18"/>
      <c r="B25" s="18"/>
      <c r="C25" s="18"/>
      <c r="D25" s="4" t="s">
        <v>33</v>
      </c>
      <c r="E25" s="19">
        <f>F25</f>
        <v>961800</v>
      </c>
      <c r="F25" s="19">
        <f>G25+H25+I25+J25</f>
        <v>961800</v>
      </c>
      <c r="G25" s="19"/>
      <c r="H25" s="19"/>
      <c r="I25" s="21"/>
      <c r="J25" s="19">
        <v>961800</v>
      </c>
      <c r="K25" s="20"/>
    </row>
    <row r="26" spans="1:11" ht="12.75">
      <c r="A26" s="18"/>
      <c r="B26" s="18"/>
      <c r="C26" s="18" t="s">
        <v>32</v>
      </c>
      <c r="D26" s="4" t="s">
        <v>19</v>
      </c>
      <c r="E26" s="19">
        <f aca="true" t="shared" si="8" ref="E26:J26">E27</f>
        <v>412200</v>
      </c>
      <c r="F26" s="19">
        <f t="shared" si="8"/>
        <v>412200</v>
      </c>
      <c r="G26" s="19">
        <f t="shared" si="8"/>
        <v>0</v>
      </c>
      <c r="H26" s="19">
        <f t="shared" si="8"/>
        <v>412200</v>
      </c>
      <c r="I26" s="19">
        <f t="shared" si="8"/>
        <v>0</v>
      </c>
      <c r="J26" s="19">
        <f t="shared" si="8"/>
        <v>0</v>
      </c>
      <c r="K26" s="20"/>
    </row>
    <row r="27" spans="1:11" ht="12.75">
      <c r="A27" s="18"/>
      <c r="B27" s="18"/>
      <c r="C27" s="18"/>
      <c r="D27" s="4" t="s">
        <v>33</v>
      </c>
      <c r="E27" s="19">
        <f>F27</f>
        <v>412200</v>
      </c>
      <c r="F27" s="19">
        <f>G27+H27+I27+J27</f>
        <v>412200</v>
      </c>
      <c r="G27" s="19"/>
      <c r="H27" s="19">
        <v>412200</v>
      </c>
      <c r="I27" s="21"/>
      <c r="J27" s="19"/>
      <c r="K27" s="20"/>
    </row>
    <row r="28" spans="1:11" ht="12.75">
      <c r="A28" s="18"/>
      <c r="B28" s="18"/>
      <c r="C28" s="18" t="s">
        <v>36</v>
      </c>
      <c r="D28" s="4" t="s">
        <v>38</v>
      </c>
      <c r="E28" s="19">
        <f aca="true" t="shared" si="9" ref="E28:J28">E29</f>
        <v>2000</v>
      </c>
      <c r="F28" s="19">
        <f t="shared" si="9"/>
        <v>2000</v>
      </c>
      <c r="G28" s="19">
        <f t="shared" si="9"/>
        <v>0</v>
      </c>
      <c r="H28" s="19">
        <f t="shared" si="9"/>
        <v>2000</v>
      </c>
      <c r="I28" s="19">
        <f t="shared" si="9"/>
        <v>0</v>
      </c>
      <c r="J28" s="19">
        <f t="shared" si="9"/>
        <v>0</v>
      </c>
      <c r="K28" s="20"/>
    </row>
    <row r="29" spans="1:11" ht="12.75">
      <c r="A29" s="18"/>
      <c r="B29" s="18"/>
      <c r="C29" s="18"/>
      <c r="D29" s="4" t="s">
        <v>37</v>
      </c>
      <c r="E29" s="19">
        <v>2000</v>
      </c>
      <c r="F29" s="19">
        <v>2000</v>
      </c>
      <c r="G29" s="19"/>
      <c r="H29" s="19">
        <v>2000</v>
      </c>
      <c r="I29" s="21"/>
      <c r="J29" s="19"/>
      <c r="K29" s="20"/>
    </row>
    <row r="30" spans="1:11" s="10" customFormat="1" ht="12.75">
      <c r="A30" s="15" t="s">
        <v>39</v>
      </c>
      <c r="B30" s="15"/>
      <c r="C30" s="15"/>
      <c r="D30" s="23" t="s">
        <v>42</v>
      </c>
      <c r="E30" s="16">
        <f>E31</f>
        <v>8500</v>
      </c>
      <c r="F30" s="16">
        <f aca="true" t="shared" si="10" ref="F30:J32">F31</f>
        <v>8500</v>
      </c>
      <c r="G30" s="16">
        <f t="shared" si="10"/>
        <v>0</v>
      </c>
      <c r="H30" s="16">
        <f t="shared" si="10"/>
        <v>8500</v>
      </c>
      <c r="I30" s="16">
        <f t="shared" si="10"/>
        <v>0</v>
      </c>
      <c r="J30" s="16">
        <f t="shared" si="10"/>
        <v>0</v>
      </c>
      <c r="K30" s="17"/>
    </row>
    <row r="31" spans="1:11" s="10" customFormat="1" ht="12.75">
      <c r="A31" s="15"/>
      <c r="B31" s="15" t="s">
        <v>40</v>
      </c>
      <c r="C31" s="15"/>
      <c r="D31" s="24" t="s">
        <v>43</v>
      </c>
      <c r="E31" s="16">
        <f>E32</f>
        <v>8500</v>
      </c>
      <c r="F31" s="16">
        <f t="shared" si="10"/>
        <v>8500</v>
      </c>
      <c r="G31" s="16">
        <f t="shared" si="10"/>
        <v>0</v>
      </c>
      <c r="H31" s="16">
        <f t="shared" si="10"/>
        <v>8500</v>
      </c>
      <c r="I31" s="16">
        <f t="shared" si="10"/>
        <v>0</v>
      </c>
      <c r="J31" s="16">
        <f t="shared" si="10"/>
        <v>0</v>
      </c>
      <c r="K31" s="17"/>
    </row>
    <row r="32" spans="1:11" ht="12.75">
      <c r="A32" s="18"/>
      <c r="B32" s="18"/>
      <c r="C32" s="18" t="s">
        <v>36</v>
      </c>
      <c r="D32" s="4" t="s">
        <v>38</v>
      </c>
      <c r="E32" s="19">
        <f>E33</f>
        <v>8500</v>
      </c>
      <c r="F32" s="19">
        <f t="shared" si="10"/>
        <v>8500</v>
      </c>
      <c r="G32" s="19">
        <f t="shared" si="10"/>
        <v>0</v>
      </c>
      <c r="H32" s="19">
        <f t="shared" si="10"/>
        <v>8500</v>
      </c>
      <c r="I32" s="19">
        <f t="shared" si="10"/>
        <v>0</v>
      </c>
      <c r="J32" s="19">
        <f t="shared" si="10"/>
        <v>0</v>
      </c>
      <c r="K32" s="20"/>
    </row>
    <row r="33" spans="1:11" ht="12.75">
      <c r="A33" s="18"/>
      <c r="B33" s="18"/>
      <c r="C33" s="18"/>
      <c r="D33" s="4" t="s">
        <v>41</v>
      </c>
      <c r="E33" s="19">
        <v>8500</v>
      </c>
      <c r="F33" s="19">
        <v>8500</v>
      </c>
      <c r="G33" s="19"/>
      <c r="H33" s="19">
        <v>8500</v>
      </c>
      <c r="I33" s="21"/>
      <c r="J33" s="19"/>
      <c r="K33" s="20"/>
    </row>
    <row r="34" spans="1:11" s="10" customFormat="1" ht="21">
      <c r="A34" s="15" t="s">
        <v>53</v>
      </c>
      <c r="B34" s="15"/>
      <c r="C34" s="15"/>
      <c r="D34" s="2" t="s">
        <v>55</v>
      </c>
      <c r="E34" s="16">
        <f>E35</f>
        <v>500</v>
      </c>
      <c r="F34" s="16">
        <f aca="true" t="shared" si="11" ref="F34:J36">F35</f>
        <v>500</v>
      </c>
      <c r="G34" s="16">
        <f t="shared" si="11"/>
        <v>0</v>
      </c>
      <c r="H34" s="16">
        <f t="shared" si="11"/>
        <v>500</v>
      </c>
      <c r="I34" s="16">
        <f t="shared" si="11"/>
        <v>0</v>
      </c>
      <c r="J34" s="16">
        <f t="shared" si="11"/>
        <v>0</v>
      </c>
      <c r="K34" s="17"/>
    </row>
    <row r="35" spans="1:11" s="10" customFormat="1" ht="12.75">
      <c r="A35" s="15"/>
      <c r="B35" s="15" t="s">
        <v>54</v>
      </c>
      <c r="C35" s="15"/>
      <c r="D35" s="3" t="s">
        <v>56</v>
      </c>
      <c r="E35" s="16">
        <f>E36</f>
        <v>500</v>
      </c>
      <c r="F35" s="16">
        <f t="shared" si="11"/>
        <v>500</v>
      </c>
      <c r="G35" s="16">
        <f t="shared" si="11"/>
        <v>0</v>
      </c>
      <c r="H35" s="16">
        <f t="shared" si="11"/>
        <v>500</v>
      </c>
      <c r="I35" s="16">
        <f t="shared" si="11"/>
        <v>0</v>
      </c>
      <c r="J35" s="16">
        <f t="shared" si="11"/>
        <v>0</v>
      </c>
      <c r="K35" s="17"/>
    </row>
    <row r="36" spans="1:11" ht="12.75">
      <c r="A36" s="18"/>
      <c r="B36" s="18"/>
      <c r="C36" s="18" t="s">
        <v>16</v>
      </c>
      <c r="D36" s="4" t="s">
        <v>19</v>
      </c>
      <c r="E36" s="19">
        <f>E37</f>
        <v>500</v>
      </c>
      <c r="F36" s="19">
        <f t="shared" si="11"/>
        <v>500</v>
      </c>
      <c r="G36" s="19">
        <f t="shared" si="11"/>
        <v>0</v>
      </c>
      <c r="H36" s="19">
        <f t="shared" si="11"/>
        <v>500</v>
      </c>
      <c r="I36" s="19">
        <f t="shared" si="11"/>
        <v>0</v>
      </c>
      <c r="J36" s="19">
        <f t="shared" si="11"/>
        <v>0</v>
      </c>
      <c r="K36" s="20"/>
    </row>
    <row r="37" spans="1:11" ht="12.75">
      <c r="A37" s="18"/>
      <c r="B37" s="18"/>
      <c r="C37" s="18"/>
      <c r="D37" s="4" t="s">
        <v>81</v>
      </c>
      <c r="E37" s="19">
        <v>500</v>
      </c>
      <c r="F37" s="19">
        <v>500</v>
      </c>
      <c r="G37" s="19"/>
      <c r="H37" s="19">
        <v>500</v>
      </c>
      <c r="I37" s="21"/>
      <c r="J37" s="19"/>
      <c r="K37" s="20"/>
    </row>
    <row r="38" spans="1:11" s="10" customFormat="1" ht="12.75">
      <c r="A38" s="25" t="s">
        <v>45</v>
      </c>
      <c r="B38" s="25"/>
      <c r="C38" s="25"/>
      <c r="D38" s="24" t="s">
        <v>44</v>
      </c>
      <c r="E38" s="26">
        <f aca="true" t="shared" si="12" ref="E38:J38">E39+E42</f>
        <v>740000</v>
      </c>
      <c r="F38" s="26">
        <f t="shared" si="12"/>
        <v>740000</v>
      </c>
      <c r="G38" s="26">
        <f t="shared" si="12"/>
        <v>0</v>
      </c>
      <c r="H38" s="26">
        <f t="shared" si="12"/>
        <v>145000</v>
      </c>
      <c r="I38" s="26">
        <f t="shared" si="12"/>
        <v>0</v>
      </c>
      <c r="J38" s="26">
        <f t="shared" si="12"/>
        <v>595000</v>
      </c>
      <c r="K38" s="27"/>
    </row>
    <row r="39" spans="1:11" s="10" customFormat="1" ht="12.75">
      <c r="A39" s="25"/>
      <c r="B39" s="25" t="s">
        <v>46</v>
      </c>
      <c r="C39" s="25"/>
      <c r="D39" s="24" t="s">
        <v>47</v>
      </c>
      <c r="E39" s="26">
        <f>E40</f>
        <v>40000</v>
      </c>
      <c r="F39" s="26">
        <f aca="true" t="shared" si="13" ref="F39:J40">F40</f>
        <v>40000</v>
      </c>
      <c r="G39" s="26">
        <f t="shared" si="13"/>
        <v>0</v>
      </c>
      <c r="H39" s="26">
        <f t="shared" si="13"/>
        <v>40000</v>
      </c>
      <c r="I39" s="26">
        <f t="shared" si="13"/>
        <v>0</v>
      </c>
      <c r="J39" s="26">
        <f t="shared" si="13"/>
        <v>0</v>
      </c>
      <c r="K39" s="27"/>
    </row>
    <row r="40" spans="1:11" ht="12.75">
      <c r="A40" s="28"/>
      <c r="B40" s="28"/>
      <c r="C40" s="28" t="s">
        <v>16</v>
      </c>
      <c r="D40" s="4" t="s">
        <v>48</v>
      </c>
      <c r="E40" s="29">
        <f>E41</f>
        <v>40000</v>
      </c>
      <c r="F40" s="29">
        <f t="shared" si="13"/>
        <v>40000</v>
      </c>
      <c r="G40" s="29">
        <f t="shared" si="13"/>
        <v>0</v>
      </c>
      <c r="H40" s="29">
        <f t="shared" si="13"/>
        <v>40000</v>
      </c>
      <c r="I40" s="29">
        <f t="shared" si="13"/>
        <v>0</v>
      </c>
      <c r="J40" s="29">
        <f t="shared" si="13"/>
        <v>0</v>
      </c>
      <c r="K40" s="30"/>
    </row>
    <row r="41" spans="1:11" ht="12.75">
      <c r="A41" s="28"/>
      <c r="B41" s="28"/>
      <c r="C41" s="28"/>
      <c r="D41" s="9" t="s">
        <v>49</v>
      </c>
      <c r="E41" s="29">
        <f>F41</f>
        <v>40000</v>
      </c>
      <c r="F41" s="29">
        <f>G41+H41+I41+J41</f>
        <v>40000</v>
      </c>
      <c r="G41" s="29"/>
      <c r="H41" s="29">
        <v>40000</v>
      </c>
      <c r="I41" s="21"/>
      <c r="J41" s="29"/>
      <c r="K41" s="30"/>
    </row>
    <row r="42" spans="1:11" s="10" customFormat="1" ht="12.75">
      <c r="A42" s="25"/>
      <c r="B42" s="25" t="s">
        <v>50</v>
      </c>
      <c r="C42" s="25"/>
      <c r="D42" s="3" t="s">
        <v>51</v>
      </c>
      <c r="E42" s="26">
        <f aca="true" t="shared" si="14" ref="E42:J42">E43+E45</f>
        <v>700000</v>
      </c>
      <c r="F42" s="26">
        <f t="shared" si="14"/>
        <v>700000</v>
      </c>
      <c r="G42" s="26">
        <f t="shared" si="14"/>
        <v>0</v>
      </c>
      <c r="H42" s="26">
        <f t="shared" si="14"/>
        <v>105000</v>
      </c>
      <c r="I42" s="26">
        <f t="shared" si="14"/>
        <v>0</v>
      </c>
      <c r="J42" s="26">
        <f t="shared" si="14"/>
        <v>595000</v>
      </c>
      <c r="K42" s="27"/>
    </row>
    <row r="43" spans="1:11" ht="12.75">
      <c r="A43" s="28"/>
      <c r="B43" s="28"/>
      <c r="C43" s="28" t="s">
        <v>31</v>
      </c>
      <c r="D43" s="4" t="s">
        <v>48</v>
      </c>
      <c r="E43" s="29">
        <f aca="true" t="shared" si="15" ref="E43:J43">E44</f>
        <v>595000</v>
      </c>
      <c r="F43" s="29">
        <f t="shared" si="15"/>
        <v>595000</v>
      </c>
      <c r="G43" s="29">
        <f t="shared" si="15"/>
        <v>0</v>
      </c>
      <c r="H43" s="29">
        <f t="shared" si="15"/>
        <v>0</v>
      </c>
      <c r="I43" s="29">
        <f t="shared" si="15"/>
        <v>0</v>
      </c>
      <c r="J43" s="29">
        <f t="shared" si="15"/>
        <v>595000</v>
      </c>
      <c r="K43" s="30"/>
    </row>
    <row r="44" spans="1:11" ht="22.5">
      <c r="A44" s="28"/>
      <c r="B44" s="28"/>
      <c r="C44" s="28"/>
      <c r="D44" s="4" t="s">
        <v>52</v>
      </c>
      <c r="E44" s="29">
        <f>F44</f>
        <v>595000</v>
      </c>
      <c r="F44" s="29">
        <f>G44+H44+I44+J44</f>
        <v>595000</v>
      </c>
      <c r="G44" s="29"/>
      <c r="H44" s="29"/>
      <c r="I44" s="21"/>
      <c r="J44" s="29">
        <v>595000</v>
      </c>
      <c r="K44" s="30"/>
    </row>
    <row r="45" spans="1:11" ht="12.75">
      <c r="A45" s="28"/>
      <c r="B45" s="28"/>
      <c r="C45" s="28" t="s">
        <v>32</v>
      </c>
      <c r="D45" s="4" t="s">
        <v>48</v>
      </c>
      <c r="E45" s="29">
        <f aca="true" t="shared" si="16" ref="E45:J45">E46</f>
        <v>105000</v>
      </c>
      <c r="F45" s="29">
        <f t="shared" si="16"/>
        <v>105000</v>
      </c>
      <c r="G45" s="29">
        <f t="shared" si="16"/>
        <v>0</v>
      </c>
      <c r="H45" s="29">
        <f t="shared" si="16"/>
        <v>105000</v>
      </c>
      <c r="I45" s="29">
        <f t="shared" si="16"/>
        <v>0</v>
      </c>
      <c r="J45" s="29">
        <f t="shared" si="16"/>
        <v>0</v>
      </c>
      <c r="K45" s="30"/>
    </row>
    <row r="46" spans="1:11" ht="21.75" customHeight="1">
      <c r="A46" s="28"/>
      <c r="B46" s="28"/>
      <c r="C46" s="28"/>
      <c r="D46" s="4" t="s">
        <v>52</v>
      </c>
      <c r="E46" s="29">
        <f>F46</f>
        <v>105000</v>
      </c>
      <c r="F46" s="29">
        <f>G46+H46+I46+J46</f>
        <v>105000</v>
      </c>
      <c r="G46" s="29"/>
      <c r="H46" s="29">
        <v>105000</v>
      </c>
      <c r="I46" s="21"/>
      <c r="J46" s="29"/>
      <c r="K46" s="30"/>
    </row>
    <row r="47" spans="1:11" s="10" customFormat="1" ht="12.75">
      <c r="A47" s="25" t="s">
        <v>57</v>
      </c>
      <c r="B47" s="25"/>
      <c r="C47" s="25"/>
      <c r="D47" s="2" t="s">
        <v>59</v>
      </c>
      <c r="E47" s="26">
        <f aca="true" t="shared" si="17" ref="E47:J47">E48+E57</f>
        <v>5720728.65</v>
      </c>
      <c r="F47" s="26">
        <f t="shared" si="17"/>
        <v>5720728.65</v>
      </c>
      <c r="G47" s="26">
        <f t="shared" si="17"/>
        <v>0</v>
      </c>
      <c r="H47" s="26">
        <f t="shared" si="17"/>
        <v>2565512.67</v>
      </c>
      <c r="I47" s="26">
        <f t="shared" si="17"/>
        <v>500000</v>
      </c>
      <c r="J47" s="26">
        <f t="shared" si="17"/>
        <v>2655215.98</v>
      </c>
      <c r="K47" s="27"/>
    </row>
    <row r="48" spans="1:11" s="10" customFormat="1" ht="12.75">
      <c r="A48" s="25"/>
      <c r="B48" s="25" t="s">
        <v>58</v>
      </c>
      <c r="C48" s="25"/>
      <c r="D48" s="5" t="s">
        <v>60</v>
      </c>
      <c r="E48" s="26">
        <f aca="true" t="shared" si="18" ref="E48:J48">E49+E51+E54</f>
        <v>5717728.65</v>
      </c>
      <c r="F48" s="26">
        <f t="shared" si="18"/>
        <v>5717728.65</v>
      </c>
      <c r="G48" s="26">
        <f t="shared" si="18"/>
        <v>0</v>
      </c>
      <c r="H48" s="26">
        <f t="shared" si="18"/>
        <v>2562512.67</v>
      </c>
      <c r="I48" s="26">
        <f t="shared" si="18"/>
        <v>500000</v>
      </c>
      <c r="J48" s="26">
        <f t="shared" si="18"/>
        <v>2655215.98</v>
      </c>
      <c r="K48" s="27"/>
    </row>
    <row r="49" spans="1:11" ht="12.75">
      <c r="A49" s="28"/>
      <c r="B49" s="28"/>
      <c r="C49" s="28" t="s">
        <v>16</v>
      </c>
      <c r="D49" s="4" t="s">
        <v>48</v>
      </c>
      <c r="E49" s="29">
        <f aca="true" t="shared" si="19" ref="E49:J49">E50</f>
        <v>50000</v>
      </c>
      <c r="F49" s="29">
        <f t="shared" si="19"/>
        <v>50000</v>
      </c>
      <c r="G49" s="29">
        <f t="shared" si="19"/>
        <v>0</v>
      </c>
      <c r="H49" s="29">
        <f t="shared" si="19"/>
        <v>50000</v>
      </c>
      <c r="I49" s="29">
        <f t="shared" si="19"/>
        <v>0</v>
      </c>
      <c r="J49" s="29">
        <f t="shared" si="19"/>
        <v>0</v>
      </c>
      <c r="K49" s="30"/>
    </row>
    <row r="50" spans="1:11" ht="22.5">
      <c r="A50" s="28"/>
      <c r="B50" s="28"/>
      <c r="C50" s="28"/>
      <c r="D50" s="4" t="s">
        <v>61</v>
      </c>
      <c r="E50" s="29">
        <f>F50</f>
        <v>50000</v>
      </c>
      <c r="F50" s="29">
        <f>G50+H50+I50+J50</f>
        <v>50000</v>
      </c>
      <c r="G50" s="29"/>
      <c r="H50" s="29">
        <v>50000</v>
      </c>
      <c r="I50" s="21"/>
      <c r="J50" s="29"/>
      <c r="K50" s="30"/>
    </row>
    <row r="51" spans="1:11" ht="12.75">
      <c r="A51" s="28"/>
      <c r="B51" s="28"/>
      <c r="C51" s="28" t="s">
        <v>31</v>
      </c>
      <c r="D51" s="4" t="s">
        <v>48</v>
      </c>
      <c r="E51" s="29">
        <f aca="true" t="shared" si="20" ref="E51:J51">E52+E53</f>
        <v>2655215.98</v>
      </c>
      <c r="F51" s="29">
        <f t="shared" si="20"/>
        <v>2655215.98</v>
      </c>
      <c r="G51" s="29">
        <f t="shared" si="20"/>
        <v>0</v>
      </c>
      <c r="H51" s="29">
        <f t="shared" si="20"/>
        <v>0</v>
      </c>
      <c r="I51" s="29">
        <f t="shared" si="20"/>
        <v>0</v>
      </c>
      <c r="J51" s="29">
        <f t="shared" si="20"/>
        <v>2655215.98</v>
      </c>
      <c r="K51" s="30"/>
    </row>
    <row r="52" spans="1:11" ht="22.5">
      <c r="A52" s="28"/>
      <c r="B52" s="28"/>
      <c r="C52" s="28"/>
      <c r="D52" s="4" t="s">
        <v>62</v>
      </c>
      <c r="E52" s="29">
        <f>F52</f>
        <v>1822486.48</v>
      </c>
      <c r="F52" s="29">
        <f>G52+H52+I52+J52</f>
        <v>1822486.48</v>
      </c>
      <c r="G52" s="29"/>
      <c r="H52" s="29"/>
      <c r="I52" s="21"/>
      <c r="J52" s="29">
        <v>1822486.48</v>
      </c>
      <c r="K52" s="30"/>
    </row>
    <row r="53" spans="1:11" ht="22.5">
      <c r="A53" s="28"/>
      <c r="B53" s="28"/>
      <c r="C53" s="28"/>
      <c r="D53" s="4" t="s">
        <v>63</v>
      </c>
      <c r="E53" s="29">
        <f>F53</f>
        <v>832729.5</v>
      </c>
      <c r="F53" s="29">
        <f>G53+H53+I53+J53</f>
        <v>832729.5</v>
      </c>
      <c r="G53" s="29"/>
      <c r="H53" s="29"/>
      <c r="I53" s="21"/>
      <c r="J53" s="29">
        <v>832729.5</v>
      </c>
      <c r="K53" s="30"/>
    </row>
    <row r="54" spans="1:11" ht="12.75">
      <c r="A54" s="28"/>
      <c r="B54" s="28"/>
      <c r="C54" s="28" t="s">
        <v>32</v>
      </c>
      <c r="D54" s="4" t="s">
        <v>48</v>
      </c>
      <c r="E54" s="29">
        <f aca="true" t="shared" si="21" ref="E54:J54">E55+E56</f>
        <v>3012512.67</v>
      </c>
      <c r="F54" s="29">
        <f t="shared" si="21"/>
        <v>3012512.67</v>
      </c>
      <c r="G54" s="29">
        <f t="shared" si="21"/>
        <v>0</v>
      </c>
      <c r="H54" s="29">
        <f t="shared" si="21"/>
        <v>2512512.67</v>
      </c>
      <c r="I54" s="29">
        <f t="shared" si="21"/>
        <v>500000</v>
      </c>
      <c r="J54" s="29">
        <f t="shared" si="21"/>
        <v>0</v>
      </c>
      <c r="K54" s="30"/>
    </row>
    <row r="55" spans="1:11" ht="22.5">
      <c r="A55" s="28"/>
      <c r="B55" s="28"/>
      <c r="C55" s="28"/>
      <c r="D55" s="4" t="s">
        <v>62</v>
      </c>
      <c r="E55" s="29">
        <f>F55</f>
        <v>1584885.12</v>
      </c>
      <c r="F55" s="29">
        <f>G55+H55+I55+J55</f>
        <v>1584885.12</v>
      </c>
      <c r="G55" s="29"/>
      <c r="H55" s="29">
        <v>1584885.12</v>
      </c>
      <c r="I55" s="21"/>
      <c r="J55" s="29"/>
      <c r="K55" s="30"/>
    </row>
    <row r="56" spans="1:11" ht="22.5">
      <c r="A56" s="28"/>
      <c r="B56" s="28"/>
      <c r="C56" s="28"/>
      <c r="D56" s="4" t="s">
        <v>63</v>
      </c>
      <c r="E56" s="29">
        <f>F56</f>
        <v>1427627.55</v>
      </c>
      <c r="F56" s="29">
        <f>G56+H56+I56+J56</f>
        <v>1427627.55</v>
      </c>
      <c r="G56" s="29"/>
      <c r="H56" s="29">
        <v>927627.55</v>
      </c>
      <c r="I56" s="21">
        <v>500000</v>
      </c>
      <c r="J56" s="29"/>
      <c r="K56" s="30"/>
    </row>
    <row r="57" spans="1:11" s="10" customFormat="1" ht="12.75">
      <c r="A57" s="25"/>
      <c r="B57" s="25" t="s">
        <v>64</v>
      </c>
      <c r="C57" s="25"/>
      <c r="D57" s="3" t="s">
        <v>66</v>
      </c>
      <c r="E57" s="26">
        <f>E58</f>
        <v>3000</v>
      </c>
      <c r="F57" s="26">
        <f aca="true" t="shared" si="22" ref="F57:J58">F58</f>
        <v>3000</v>
      </c>
      <c r="G57" s="26">
        <f t="shared" si="22"/>
        <v>0</v>
      </c>
      <c r="H57" s="26">
        <f t="shared" si="22"/>
        <v>3000</v>
      </c>
      <c r="I57" s="26">
        <f t="shared" si="22"/>
        <v>0</v>
      </c>
      <c r="J57" s="26">
        <f t="shared" si="22"/>
        <v>0</v>
      </c>
      <c r="K57" s="27"/>
    </row>
    <row r="58" spans="1:11" ht="12.75">
      <c r="A58" s="28"/>
      <c r="B58" s="28"/>
      <c r="C58" s="28" t="s">
        <v>16</v>
      </c>
      <c r="D58" s="4" t="s">
        <v>48</v>
      </c>
      <c r="E58" s="29">
        <f>E59</f>
        <v>3000</v>
      </c>
      <c r="F58" s="29">
        <f t="shared" si="22"/>
        <v>3000</v>
      </c>
      <c r="G58" s="29">
        <f t="shared" si="22"/>
        <v>0</v>
      </c>
      <c r="H58" s="29">
        <f t="shared" si="22"/>
        <v>3000</v>
      </c>
      <c r="I58" s="29">
        <f t="shared" si="22"/>
        <v>0</v>
      </c>
      <c r="J58" s="29">
        <f t="shared" si="22"/>
        <v>0</v>
      </c>
      <c r="K58" s="30"/>
    </row>
    <row r="59" spans="1:11" ht="22.5">
      <c r="A59" s="28"/>
      <c r="B59" s="28"/>
      <c r="C59" s="28"/>
      <c r="D59" s="4" t="s">
        <v>65</v>
      </c>
      <c r="E59" s="29">
        <v>3000</v>
      </c>
      <c r="F59" s="29">
        <v>3000</v>
      </c>
      <c r="G59" s="29"/>
      <c r="H59" s="29">
        <v>3000</v>
      </c>
      <c r="I59" s="21"/>
      <c r="J59" s="29"/>
      <c r="K59" s="30"/>
    </row>
    <row r="60" spans="1:11" s="10" customFormat="1" ht="12.75">
      <c r="A60" s="25" t="s">
        <v>67</v>
      </c>
      <c r="B60" s="25"/>
      <c r="C60" s="25"/>
      <c r="D60" s="2" t="s">
        <v>69</v>
      </c>
      <c r="E60" s="26">
        <f>E61</f>
        <v>3500</v>
      </c>
      <c r="F60" s="26">
        <f aca="true" t="shared" si="23" ref="F60:J62">F61</f>
        <v>3500</v>
      </c>
      <c r="G60" s="26">
        <f t="shared" si="23"/>
        <v>0</v>
      </c>
      <c r="H60" s="26">
        <f t="shared" si="23"/>
        <v>3500</v>
      </c>
      <c r="I60" s="26">
        <f t="shared" si="23"/>
        <v>0</v>
      </c>
      <c r="J60" s="26">
        <f t="shared" si="23"/>
        <v>0</v>
      </c>
      <c r="K60" s="27"/>
    </row>
    <row r="61" spans="1:11" s="10" customFormat="1" ht="12.75">
      <c r="A61" s="25"/>
      <c r="B61" s="25" t="s">
        <v>68</v>
      </c>
      <c r="C61" s="25"/>
      <c r="D61" s="3" t="s">
        <v>70</v>
      </c>
      <c r="E61" s="26">
        <f>E62</f>
        <v>3500</v>
      </c>
      <c r="F61" s="26">
        <f t="shared" si="23"/>
        <v>3500</v>
      </c>
      <c r="G61" s="26">
        <f t="shared" si="23"/>
        <v>0</v>
      </c>
      <c r="H61" s="26">
        <f t="shared" si="23"/>
        <v>3500</v>
      </c>
      <c r="I61" s="26">
        <f t="shared" si="23"/>
        <v>0</v>
      </c>
      <c r="J61" s="26">
        <f t="shared" si="23"/>
        <v>0</v>
      </c>
      <c r="K61" s="27"/>
    </row>
    <row r="62" spans="1:11" ht="12.75">
      <c r="A62" s="28"/>
      <c r="B62" s="28"/>
      <c r="C62" s="28" t="s">
        <v>16</v>
      </c>
      <c r="D62" s="4" t="s">
        <v>48</v>
      </c>
      <c r="E62" s="29">
        <f>E63</f>
        <v>3500</v>
      </c>
      <c r="F62" s="29">
        <f t="shared" si="23"/>
        <v>3500</v>
      </c>
      <c r="G62" s="29">
        <f t="shared" si="23"/>
        <v>0</v>
      </c>
      <c r="H62" s="29">
        <f t="shared" si="23"/>
        <v>3500</v>
      </c>
      <c r="I62" s="29">
        <f t="shared" si="23"/>
        <v>0</v>
      </c>
      <c r="J62" s="29">
        <f t="shared" si="23"/>
        <v>0</v>
      </c>
      <c r="K62" s="30"/>
    </row>
    <row r="63" spans="1:11" ht="12.75">
      <c r="A63" s="28"/>
      <c r="B63" s="28"/>
      <c r="C63" s="28"/>
      <c r="D63" s="4" t="s">
        <v>71</v>
      </c>
      <c r="E63" s="29">
        <v>3500</v>
      </c>
      <c r="F63" s="29">
        <v>3500</v>
      </c>
      <c r="G63" s="29"/>
      <c r="H63" s="29">
        <v>3500</v>
      </c>
      <c r="I63" s="21"/>
      <c r="J63" s="29"/>
      <c r="K63" s="30"/>
    </row>
    <row r="64" spans="1:11" s="10" customFormat="1" ht="12.75">
      <c r="A64" s="25" t="s">
        <v>72</v>
      </c>
      <c r="B64" s="25"/>
      <c r="C64" s="25"/>
      <c r="D64" s="2" t="s">
        <v>83</v>
      </c>
      <c r="E64" s="26">
        <f aca="true" t="shared" si="24" ref="E64:J64">E65+E76</f>
        <v>686825.55</v>
      </c>
      <c r="F64" s="26">
        <f t="shared" si="24"/>
        <v>686825.55</v>
      </c>
      <c r="G64" s="26">
        <f t="shared" si="24"/>
        <v>0</v>
      </c>
      <c r="H64" s="26">
        <f t="shared" si="24"/>
        <v>311701.55</v>
      </c>
      <c r="I64" s="26">
        <f t="shared" si="24"/>
        <v>0</v>
      </c>
      <c r="J64" s="26">
        <f t="shared" si="24"/>
        <v>375124</v>
      </c>
      <c r="K64" s="27"/>
    </row>
    <row r="65" spans="1:11" s="10" customFormat="1" ht="12.75">
      <c r="A65" s="25"/>
      <c r="B65" s="25" t="s">
        <v>73</v>
      </c>
      <c r="C65" s="25"/>
      <c r="D65" s="3" t="s">
        <v>79</v>
      </c>
      <c r="E65" s="26">
        <f aca="true" t="shared" si="25" ref="E65:J65">E66+E71</f>
        <v>684825.55</v>
      </c>
      <c r="F65" s="26">
        <f t="shared" si="25"/>
        <v>684825.55</v>
      </c>
      <c r="G65" s="26">
        <f t="shared" si="25"/>
        <v>0</v>
      </c>
      <c r="H65" s="26">
        <f t="shared" si="25"/>
        <v>309701.55</v>
      </c>
      <c r="I65" s="26">
        <f t="shared" si="25"/>
        <v>0</v>
      </c>
      <c r="J65" s="26">
        <f t="shared" si="25"/>
        <v>375124</v>
      </c>
      <c r="K65" s="27"/>
    </row>
    <row r="66" spans="1:11" ht="12.75">
      <c r="A66" s="28"/>
      <c r="B66" s="28"/>
      <c r="C66" s="28" t="s">
        <v>31</v>
      </c>
      <c r="D66" s="4" t="s">
        <v>48</v>
      </c>
      <c r="E66" s="29">
        <f aca="true" t="shared" si="26" ref="E66:J66">E67+E68+E69+E70</f>
        <v>375124</v>
      </c>
      <c r="F66" s="29">
        <f t="shared" si="26"/>
        <v>375124</v>
      </c>
      <c r="G66" s="29">
        <f t="shared" si="26"/>
        <v>0</v>
      </c>
      <c r="H66" s="29">
        <f t="shared" si="26"/>
        <v>0</v>
      </c>
      <c r="I66" s="29">
        <f t="shared" si="26"/>
        <v>0</v>
      </c>
      <c r="J66" s="29">
        <f t="shared" si="26"/>
        <v>375124</v>
      </c>
      <c r="K66" s="30"/>
    </row>
    <row r="67" spans="1:11" ht="12.75">
      <c r="A67" s="28"/>
      <c r="B67" s="28"/>
      <c r="C67" s="28"/>
      <c r="D67" s="31" t="s">
        <v>74</v>
      </c>
      <c r="E67" s="29">
        <f>F67</f>
        <v>11643</v>
      </c>
      <c r="F67" s="29">
        <f>G67+H67+I67+J67</f>
        <v>11643</v>
      </c>
      <c r="G67" s="29"/>
      <c r="H67" s="29"/>
      <c r="I67" s="21"/>
      <c r="J67" s="29">
        <v>11643</v>
      </c>
      <c r="K67" s="30"/>
    </row>
    <row r="68" spans="1:11" ht="12.75">
      <c r="A68" s="28"/>
      <c r="B68" s="28"/>
      <c r="C68" s="28"/>
      <c r="D68" s="31" t="s">
        <v>75</v>
      </c>
      <c r="E68" s="29">
        <f>F68</f>
        <v>11912</v>
      </c>
      <c r="F68" s="29">
        <f>G68+H68+I68+J68</f>
        <v>11912</v>
      </c>
      <c r="G68" s="29"/>
      <c r="H68" s="29"/>
      <c r="I68" s="21"/>
      <c r="J68" s="29">
        <v>11912</v>
      </c>
      <c r="K68" s="30"/>
    </row>
    <row r="69" spans="1:11" ht="12.75">
      <c r="A69" s="28"/>
      <c r="B69" s="28"/>
      <c r="C69" s="28"/>
      <c r="D69" s="32" t="s">
        <v>76</v>
      </c>
      <c r="E69" s="29">
        <f>F69</f>
        <v>32179</v>
      </c>
      <c r="F69" s="29">
        <f>G69+H69+I69+J69</f>
        <v>32179</v>
      </c>
      <c r="G69" s="29"/>
      <c r="H69" s="29"/>
      <c r="I69" s="21"/>
      <c r="J69" s="29">
        <v>32179</v>
      </c>
      <c r="K69" s="30"/>
    </row>
    <row r="70" spans="1:11" ht="12.75">
      <c r="A70" s="28"/>
      <c r="B70" s="28"/>
      <c r="C70" s="28"/>
      <c r="D70" s="32" t="s">
        <v>77</v>
      </c>
      <c r="E70" s="29">
        <f>F70</f>
        <v>319390</v>
      </c>
      <c r="F70" s="29">
        <f>G70+H70+I70+J70</f>
        <v>319390</v>
      </c>
      <c r="G70" s="29"/>
      <c r="H70" s="29"/>
      <c r="I70" s="21"/>
      <c r="J70" s="29">
        <v>319390</v>
      </c>
      <c r="K70" s="30"/>
    </row>
    <row r="71" spans="1:11" ht="12.75">
      <c r="A71" s="28"/>
      <c r="B71" s="28"/>
      <c r="C71" s="28" t="s">
        <v>32</v>
      </c>
      <c r="D71" s="4" t="s">
        <v>48</v>
      </c>
      <c r="E71" s="29">
        <f aca="true" t="shared" si="27" ref="E71:J71">E72+E73+E74+E75</f>
        <v>309701.55</v>
      </c>
      <c r="F71" s="29">
        <f t="shared" si="27"/>
        <v>309701.55</v>
      </c>
      <c r="G71" s="29">
        <f t="shared" si="27"/>
        <v>0</v>
      </c>
      <c r="H71" s="29">
        <f t="shared" si="27"/>
        <v>309701.55</v>
      </c>
      <c r="I71" s="29">
        <f t="shared" si="27"/>
        <v>0</v>
      </c>
      <c r="J71" s="29">
        <f t="shared" si="27"/>
        <v>0</v>
      </c>
      <c r="K71" s="30"/>
    </row>
    <row r="72" spans="1:11" ht="12.75">
      <c r="A72" s="28"/>
      <c r="B72" s="28"/>
      <c r="C72" s="28"/>
      <c r="D72" s="31" t="s">
        <v>74</v>
      </c>
      <c r="E72" s="29">
        <f>F72</f>
        <v>26718</v>
      </c>
      <c r="F72" s="29">
        <f>G72+H72+I72+J72</f>
        <v>26718</v>
      </c>
      <c r="G72" s="29"/>
      <c r="H72" s="29">
        <v>26718</v>
      </c>
      <c r="I72" s="21"/>
      <c r="J72" s="29"/>
      <c r="K72" s="30"/>
    </row>
    <row r="73" spans="1:11" ht="12.75">
      <c r="A73" s="28"/>
      <c r="B73" s="28"/>
      <c r="C73" s="28"/>
      <c r="D73" s="31" t="s">
        <v>75</v>
      </c>
      <c r="E73" s="29">
        <f>F73</f>
        <v>62666</v>
      </c>
      <c r="F73" s="29">
        <f>G73+H73+I73+J73</f>
        <v>62666</v>
      </c>
      <c r="G73" s="29"/>
      <c r="H73" s="29">
        <v>62666</v>
      </c>
      <c r="I73" s="21"/>
      <c r="J73" s="29"/>
      <c r="K73" s="30"/>
    </row>
    <row r="74" spans="1:11" ht="12.75">
      <c r="A74" s="28"/>
      <c r="B74" s="28"/>
      <c r="C74" s="28"/>
      <c r="D74" s="32" t="s">
        <v>76</v>
      </c>
      <c r="E74" s="29">
        <f>F74</f>
        <v>20166</v>
      </c>
      <c r="F74" s="29">
        <f>G74+H74+I74+J74</f>
        <v>20166</v>
      </c>
      <c r="G74" s="29"/>
      <c r="H74" s="29">
        <v>20166</v>
      </c>
      <c r="I74" s="21"/>
      <c r="J74" s="29"/>
      <c r="K74" s="30"/>
    </row>
    <row r="75" spans="1:11" ht="12.75">
      <c r="A75" s="28"/>
      <c r="B75" s="28"/>
      <c r="C75" s="28"/>
      <c r="D75" s="32" t="s">
        <v>77</v>
      </c>
      <c r="E75" s="29">
        <f>F75</f>
        <v>200151.55</v>
      </c>
      <c r="F75" s="29">
        <f>G75+H75+I75+J75</f>
        <v>200151.55</v>
      </c>
      <c r="G75" s="29"/>
      <c r="H75" s="29">
        <v>200151.55</v>
      </c>
      <c r="I75" s="21"/>
      <c r="J75" s="29"/>
      <c r="K75" s="30"/>
    </row>
    <row r="76" spans="1:11" s="10" customFormat="1" ht="12.75">
      <c r="A76" s="25"/>
      <c r="B76" s="25" t="s">
        <v>78</v>
      </c>
      <c r="C76" s="25"/>
      <c r="D76" s="3" t="s">
        <v>79</v>
      </c>
      <c r="E76" s="26">
        <f>E77</f>
        <v>2000</v>
      </c>
      <c r="F76" s="26">
        <f aca="true" t="shared" si="28" ref="F76:J77">F77</f>
        <v>2000</v>
      </c>
      <c r="G76" s="26">
        <f t="shared" si="28"/>
        <v>0</v>
      </c>
      <c r="H76" s="26">
        <f t="shared" si="28"/>
        <v>2000</v>
      </c>
      <c r="I76" s="26">
        <f t="shared" si="28"/>
        <v>0</v>
      </c>
      <c r="J76" s="26">
        <f t="shared" si="28"/>
        <v>0</v>
      </c>
      <c r="K76" s="27"/>
    </row>
    <row r="77" spans="1:11" ht="12.75">
      <c r="A77" s="28"/>
      <c r="B77" s="28"/>
      <c r="C77" s="28" t="s">
        <v>32</v>
      </c>
      <c r="D77" s="4" t="s">
        <v>48</v>
      </c>
      <c r="E77" s="29">
        <f>E78</f>
        <v>2000</v>
      </c>
      <c r="F77" s="29">
        <f t="shared" si="28"/>
        <v>2000</v>
      </c>
      <c r="G77" s="29">
        <f t="shared" si="28"/>
        <v>0</v>
      </c>
      <c r="H77" s="29">
        <f t="shared" si="28"/>
        <v>2000</v>
      </c>
      <c r="I77" s="29">
        <f t="shared" si="28"/>
        <v>0</v>
      </c>
      <c r="J77" s="29">
        <f t="shared" si="28"/>
        <v>0</v>
      </c>
      <c r="K77" s="30"/>
    </row>
    <row r="78" spans="1:11" ht="12.75">
      <c r="A78" s="33"/>
      <c r="B78" s="33"/>
      <c r="C78" s="33"/>
      <c r="D78" s="6" t="s">
        <v>80</v>
      </c>
      <c r="E78" s="34">
        <v>2000</v>
      </c>
      <c r="F78" s="34">
        <v>2000</v>
      </c>
      <c r="G78" s="34"/>
      <c r="H78" s="34">
        <v>2000</v>
      </c>
      <c r="I78" s="35"/>
      <c r="J78" s="34"/>
      <c r="K78" s="36"/>
    </row>
    <row r="79" spans="1:11" s="10" customFormat="1" ht="12.75">
      <c r="A79" s="37"/>
      <c r="B79" s="37"/>
      <c r="C79" s="37"/>
      <c r="D79" s="37" t="s">
        <v>82</v>
      </c>
      <c r="E79" s="38">
        <f aca="true" t="shared" si="29" ref="E79:J79">E9+E14+E19+E30+E34+E38+E47+E60+E64</f>
        <v>10545082.200000001</v>
      </c>
      <c r="F79" s="38">
        <f t="shared" si="29"/>
        <v>10545082.200000001</v>
      </c>
      <c r="G79" s="38">
        <f t="shared" si="29"/>
        <v>0</v>
      </c>
      <c r="H79" s="38">
        <f t="shared" si="29"/>
        <v>4596942.22</v>
      </c>
      <c r="I79" s="38">
        <f t="shared" si="29"/>
        <v>1361000</v>
      </c>
      <c r="J79" s="38">
        <f t="shared" si="29"/>
        <v>4587139.98</v>
      </c>
      <c r="K79" s="37"/>
    </row>
  </sheetData>
  <sheetProtection/>
  <mergeCells count="14">
    <mergeCell ref="G5:G7"/>
    <mergeCell ref="H5:H7"/>
    <mergeCell ref="F4:F7"/>
    <mergeCell ref="I5:I7"/>
    <mergeCell ref="C3:C7"/>
    <mergeCell ref="G4:J4"/>
    <mergeCell ref="J5:J7"/>
    <mergeCell ref="D4:D7"/>
    <mergeCell ref="A1:K1"/>
    <mergeCell ref="A3:A7"/>
    <mergeCell ref="B3:B7"/>
    <mergeCell ref="E3:E7"/>
    <mergeCell ref="F3:J3"/>
    <mergeCell ref="K3:K7"/>
  </mergeCells>
  <printOptions/>
  <pageMargins left="0.75" right="0.16" top="0.46" bottom="0.3" header="0.23" footer="0.2"/>
  <pageSetup horizontalDpi="600" verticalDpi="600" orientation="landscape" paperSize="9" r:id="rId1"/>
  <headerFooter alignWithMargins="0">
    <oddHeader xml:space="preserve">&amp;L&amp;P&amp;RZał. nr 3  do Uchwały Rady Miejskiej w Jezioranach Nr .......... z  dnia   .............  w sprawie uchwalenia  budżetu gminy na rok 2011 INWESTYCJE WIELOLETNIE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gleszczynska</cp:lastModifiedBy>
  <cp:lastPrinted>2011-01-24T15:48:46Z</cp:lastPrinted>
  <dcterms:created xsi:type="dcterms:W3CDTF">2010-11-19T08:04:24Z</dcterms:created>
  <dcterms:modified xsi:type="dcterms:W3CDTF">2011-02-03T08:40:31Z</dcterms:modified>
  <cp:category/>
  <cp:version/>
  <cp:contentType/>
  <cp:contentStatus/>
</cp:coreProperties>
</file>