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<sst xmlns="http://schemas.openxmlformats.org/spreadsheetml/2006/main" count="167" uniqueCount="113">
  <si>
    <t>w złotych</t>
  </si>
  <si>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</si>
  <si>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</si>
  <si>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</si>
  <si>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</si>
  <si>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</si>
  <si>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</si>
  <si>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</si>
  <si>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</si>
  <si>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</si>
  <si>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wieloletnie przewidziane do realizacji w 2011 r.</t>
  </si>
  <si>
    <t>rok budżetowy 2011 (8+9+10+11)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</si>
  <si>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</si>
  <si>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</si>
  <si>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</si>
  <si>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</si>
  <si>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</si>
  <si>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</si>
  <si>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</si>
  <si>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Budowa sieci wodociagowej Frączki Studzianka</t>
  </si>
  <si>
    <t>600</t>
  </si>
  <si>
    <t>60016</t>
  </si>
  <si>
    <t>700</t>
  </si>
  <si>
    <t>70005</t>
  </si>
  <si>
    <t>Gospodarka mieszkaniowa</t>
  </si>
  <si>
    <t>Gospodarka gruntami i nieruchomościami</t>
  </si>
  <si>
    <t>Budowa budynku mieszkalnego</t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</si>
  <si>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</si>
  <si>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</si>
  <si>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</t>
    </r>
  </si>
  <si>
    <t>6059</t>
  </si>
  <si>
    <t>Rewitalizacja Jezioran</t>
  </si>
  <si>
    <t>Transport i łączność</t>
  </si>
  <si>
    <t>Drogi publiczne i gminne</t>
  </si>
  <si>
    <t>6060</t>
  </si>
  <si>
    <t>Wykup nieruchomosci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</si>
  <si>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</si>
  <si>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</si>
  <si>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</si>
  <si>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</si>
  <si>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</si>
  <si>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</si>
  <si>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</si>
  <si>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</si>
  <si>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</si>
  <si>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</si>
  <si>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</si>
  <si>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Budowa ogrodzenia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</si>
  <si>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</si>
  <si>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</si>
  <si>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</si>
  <si>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</si>
  <si>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</si>
  <si>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</si>
  <si>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</si>
  <si>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</si>
  <si>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</si>
  <si>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</si>
  <si>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sieci kanalizacji sanitarnej i deszczowej w ul. Parchimowicz</t>
  </si>
  <si>
    <t>Budowa kanalizacji sanitarnej i oczyszczalni ścieków we FRANKNOWIE</t>
  </si>
  <si>
    <t>Budowa kanalizacji sanitarnej i oczyszczalni ścieków w RADOSTOWIE</t>
  </si>
  <si>
    <t>90005</t>
  </si>
  <si>
    <t>Budowa systemu CIEPŁOWNICZEGO z kotłownią na biomasę w m. Jeziorany w tym:</t>
  </si>
  <si>
    <t>Ochrona powietrza atmosferycznego i klimatu</t>
  </si>
  <si>
    <t>921</t>
  </si>
  <si>
    <t>92109</t>
  </si>
  <si>
    <t>Kultura i ochrona dziedzictwa narodowego</t>
  </si>
  <si>
    <t>Domy i ośrodki kultury, świetlice i kluby</t>
  </si>
  <si>
    <t>Modernizacja budynku kina na MOK</t>
  </si>
  <si>
    <t>926</t>
  </si>
  <si>
    <t>92601</t>
  </si>
  <si>
    <t>Budowa i wyposażenie boiska w Potrytach</t>
  </si>
  <si>
    <t>Budowa i wyposażenie boiska w Radostowie</t>
  </si>
  <si>
    <t>Budowa i wyposażenie boiska w Jezioranach</t>
  </si>
  <si>
    <t>92695</t>
  </si>
  <si>
    <t>Pozostała działalność</t>
  </si>
  <si>
    <t>Ciąg rekreacyjno spacerowy za UM-FOSA</t>
  </si>
  <si>
    <t xml:space="preserve">Modernizacja budynku MOKiS na OSP </t>
  </si>
  <si>
    <t>RAZEM</t>
  </si>
  <si>
    <t>Kultura fizyczna i sport</t>
  </si>
  <si>
    <t>Adaptacja byłego budynku Internatu</t>
  </si>
  <si>
    <t>Obiekty sportowe</t>
  </si>
  <si>
    <t>853</t>
  </si>
  <si>
    <t>85395</t>
  </si>
  <si>
    <t>6067</t>
  </si>
  <si>
    <t>Zakup kopiarki</t>
  </si>
  <si>
    <t>Pozostała działalnosć</t>
  </si>
  <si>
    <t>Pozostałe zadania w zakresie polityki społecznej</t>
  </si>
  <si>
    <t>Pbudowa ulicy Polna Kasztanowa</t>
  </si>
  <si>
    <t>Przebudowa drogi gminnej Polkajmy Bartniki</t>
  </si>
  <si>
    <t>Przebudowa ulicy Wolności-ZOGJO</t>
  </si>
  <si>
    <t>6057</t>
  </si>
  <si>
    <t>Budowa kanalizacji sanitarnej grawitacyjnej I tocznej wraz z przepompowni I studnią rozprężną odcinek Wójtówko przepompownia scieków Kalis zbiornik bezodpływowy w tym ANR 402.800</t>
  </si>
  <si>
    <t>Modernizacja lokalu przy ul. Pieniężnego i Pl.Jednosci Narodowej</t>
  </si>
  <si>
    <t>60013</t>
  </si>
  <si>
    <t>Przebudowa chodnika ul. Kajki</t>
  </si>
  <si>
    <t>Budowa chodnia w Radostowie</t>
  </si>
  <si>
    <t>Drogi wojewódzkie</t>
  </si>
  <si>
    <t>Budowa wodociagu Kramarzewo</t>
  </si>
  <si>
    <t>Wykup sieci wodociagowych</t>
  </si>
  <si>
    <t>Wydatki na zakupy inwestycyjne</t>
  </si>
  <si>
    <t>Budowa i wyposażenie boiska w Wójówku</t>
  </si>
  <si>
    <t>Wykup sieci wopdociagowych P. K Derc</t>
  </si>
  <si>
    <t>Odbudowa dachu  z mieszkaniem na poddaszu przy ul. Kajki 56 - dokumentacja</t>
  </si>
  <si>
    <t>Budowa kanalizacji Tłokowo  projekt zamienny</t>
  </si>
  <si>
    <t>Jednostka organizacyjna realizujaca zadanie</t>
  </si>
  <si>
    <t>ZWIK</t>
  </si>
  <si>
    <t>ZWiK</t>
  </si>
  <si>
    <t>GOSPODARKA KOMUNALNA I OCHRONA ŚRODOWISKA</t>
  </si>
  <si>
    <t xml:space="preserve">Ogółem inwestycje wieloletnie i jednoroczne </t>
  </si>
  <si>
    <t>Razem żródła pokrycia inwestycji jednorocznych w  roku 2011</t>
  </si>
  <si>
    <t>Renowacja i wyposażenie placu zabaw w Dercu</t>
  </si>
  <si>
    <t>Program zagospodarowania osadu pochodzącego z oczyszczalni ścieków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</si>
</sst>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1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  <protection/>
    </xf>
    <xf numFmtId="0" fontId="23" fillId="0" borderId="12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right" vertical="center"/>
      <protection/>
    </xf>
    <xf numFmtId="0" fontId="25" fillId="0" borderId="12" xfId="52" applyFont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22" fillId="20" borderId="12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center"/>
      <protection/>
    </xf>
    <xf numFmtId="49" fontId="22" fillId="0" borderId="13" xfId="52" applyNumberFormat="1" applyFont="1" applyBorder="1" applyAlignment="1">
      <alignment horizontal="left" vertical="center"/>
      <protection/>
    </xf>
    <xf numFmtId="4" fontId="22" fillId="0" borderId="13" xfId="52" applyNumberFormat="1" applyFont="1" applyBorder="1" applyAlignment="1">
      <alignment horizontal="left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" fontId="22" fillId="0" borderId="14" xfId="52" applyNumberFormat="1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 wrapText="1"/>
      <protection/>
    </xf>
    <xf numFmtId="0" fontId="23" fillId="0" borderId="14" xfId="52" applyFont="1" applyBorder="1" applyAlignment="1">
      <alignment horizontal="left" vertical="top" wrapText="1"/>
      <protection/>
    </xf>
    <xf numFmtId="49" fontId="22" fillId="0" borderId="15" xfId="52" applyNumberFormat="1" applyFont="1" applyBorder="1" applyAlignment="1">
      <alignment horizontal="left" vertical="center"/>
      <protection/>
    </xf>
    <xf numFmtId="4" fontId="22" fillId="0" borderId="15" xfId="52" applyNumberFormat="1" applyFont="1" applyBorder="1" applyAlignment="1">
      <alignment horizontal="left" vertical="center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center"/>
      <protection/>
    </xf>
    <xf numFmtId="4" fontId="23" fillId="0" borderId="16" xfId="52" applyNumberFormat="1" applyFont="1" applyBorder="1" applyAlignment="1">
      <alignment horizontal="left" vertical="center"/>
      <protection/>
    </xf>
    <xf numFmtId="4" fontId="23" fillId="0" borderId="12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left"/>
    </xf>
    <xf numFmtId="0" fontId="22" fillId="20" borderId="12" xfId="52" applyFont="1" applyFill="1" applyBorder="1" applyAlignment="1">
      <alignment vertical="center" wrapText="1"/>
      <protection/>
    </xf>
    <xf numFmtId="0" fontId="22" fillId="20" borderId="17" xfId="52" applyFont="1" applyFill="1" applyBorder="1" applyAlignment="1">
      <alignment vertical="center" wrapText="1"/>
      <protection/>
    </xf>
    <xf numFmtId="0" fontId="22" fillId="20" borderId="12" xfId="52" applyFont="1" applyFill="1" applyBorder="1" applyAlignment="1">
      <alignment vertical="center"/>
      <protection/>
    </xf>
    <xf numFmtId="0" fontId="22" fillId="20" borderId="18" xfId="52" applyFont="1" applyFill="1" applyBorder="1" applyAlignment="1">
      <alignment vertical="center" wrapText="1"/>
      <protection/>
    </xf>
    <xf numFmtId="0" fontId="22" fillId="20" borderId="19" xfId="52" applyFont="1" applyFill="1" applyBorder="1" applyAlignment="1">
      <alignment vertical="center" wrapText="1"/>
      <protection/>
    </xf>
    <xf numFmtId="0" fontId="22" fillId="20" borderId="11" xfId="52" applyFont="1" applyFill="1" applyBorder="1" applyAlignment="1">
      <alignment vertical="center"/>
      <protection/>
    </xf>
    <xf numFmtId="0" fontId="22" fillId="20" borderId="11" xfId="52" applyFont="1" applyFill="1" applyBorder="1" applyAlignment="1">
      <alignment vertical="top" wrapText="1"/>
      <protection/>
    </xf>
    <xf numFmtId="0" fontId="22" fillId="20" borderId="11" xfId="52" applyFont="1" applyFill="1" applyBorder="1" applyAlignment="1">
      <alignment vertical="center" wrapText="1"/>
      <protection/>
    </xf>
    <xf numFmtId="4" fontId="23" fillId="0" borderId="11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1" xfId="52" applyFont="1" applyBorder="1" applyAlignment="1">
      <alignment horizontal="left" vertical="top" wrapText="1"/>
      <protection/>
    </xf>
    <xf numFmtId="0" fontId="24" fillId="0" borderId="10" xfId="0" applyFont="1" applyBorder="1" applyAlignment="1">
      <alignment vertical="top" wrapText="1"/>
    </xf>
    <xf numFmtId="4" fontId="23" fillId="0" borderId="11" xfId="52" applyNumberFormat="1" applyFont="1" applyBorder="1" applyAlignment="1">
      <alignment horizontal="left" vertical="center"/>
      <protection/>
    </xf>
    <xf numFmtId="0" fontId="24" fillId="0" borderId="10" xfId="0" applyFont="1" applyBorder="1" applyAlignment="1">
      <alignment vertical="top" wrapText="1"/>
    </xf>
    <xf numFmtId="0" fontId="23" fillId="0" borderId="11" xfId="52" applyFont="1" applyFill="1" applyBorder="1" applyAlignment="1">
      <alignment horizontal="left" vertical="top" wrapText="1"/>
      <protection/>
    </xf>
    <xf numFmtId="0" fontId="22" fillId="20" borderId="12" xfId="5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20" borderId="17" xfId="5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52" applyFont="1" applyAlignment="1">
      <alignment horizontal="center" vertical="center" wrapText="1"/>
      <protection/>
    </xf>
    <xf numFmtId="49" fontId="22" fillId="0" borderId="12" xfId="52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22" fillId="0" borderId="16" xfId="52" applyNumberFormat="1" applyFont="1" applyBorder="1" applyAlignment="1">
      <alignment horizontal="left" vertical="top"/>
      <protection/>
    </xf>
    <xf numFmtId="49" fontId="23" fillId="0" borderId="16" xfId="52" applyNumberFormat="1" applyFont="1" applyBorder="1" applyAlignment="1">
      <alignment horizontal="left" vertical="top"/>
      <protection/>
    </xf>
    <xf numFmtId="49" fontId="23" fillId="0" borderId="11" xfId="52" applyNumberFormat="1" applyFont="1" applyBorder="1" applyAlignment="1">
      <alignment horizontal="left" vertical="top"/>
      <protection/>
    </xf>
    <xf numFmtId="49" fontId="23" fillId="0" borderId="14" xfId="52" applyNumberFormat="1" applyFont="1" applyBorder="1" applyAlignment="1">
      <alignment horizontal="left" vertical="top"/>
      <protection/>
    </xf>
    <xf numFmtId="0" fontId="22" fillId="20" borderId="11" xfId="52" applyFont="1" applyFill="1" applyBorder="1" applyAlignment="1">
      <alignment vertical="center" wrapText="1"/>
      <protection/>
    </xf>
    <xf numFmtId="0" fontId="22" fillId="20" borderId="20" xfId="52" applyFont="1" applyFill="1" applyBorder="1" applyAlignment="1">
      <alignment vertical="center" wrapText="1"/>
      <protection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2" fillId="0" borderId="11" xfId="52" applyNumberFormat="1" applyFont="1" applyBorder="1" applyAlignment="1">
      <alignment horizontal="left" vertical="top"/>
      <protection/>
    </xf>
    <xf numFmtId="49" fontId="22" fillId="0" borderId="14" xfId="52" applyNumberFormat="1" applyFont="1" applyBorder="1" applyAlignment="1">
      <alignment horizontal="left" vertical="top"/>
      <protection/>
    </xf>
    <xf numFmtId="0" fontId="0" fillId="0" borderId="20" xfId="0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63">
      <selection activeCell="E74" sqref="E74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4.421875" style="0" bestFit="1" customWidth="1"/>
    <col min="4" max="4" width="33.710937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0.421875" style="0" customWidth="1"/>
    <col min="10" max="10" width="11.28125" style="0" bestFit="1" customWidth="1"/>
    <col min="11" max="11" width="11.28125" style="0" customWidth="1"/>
  </cols>
  <sheetData>
    <row r="1" spans="1:11" ht="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9"/>
      <c r="B2" s="9"/>
      <c r="C2" s="9"/>
      <c r="D2" s="10"/>
      <c r="E2" s="9"/>
      <c r="F2" s="9"/>
      <c r="G2" s="9"/>
      <c r="H2" s="9"/>
      <c r="I2" s="9"/>
      <c r="J2" s="9"/>
      <c r="K2" s="6" t="s">
        <v>0</v>
      </c>
    </row>
    <row r="3" spans="1:11" ht="51.75" customHeight="1">
      <c r="A3" s="33" t="s">
        <v>1</v>
      </c>
      <c r="B3" s="33" t="s">
        <v>2</v>
      </c>
      <c r="C3" s="33" t="s">
        <v>9</v>
      </c>
      <c r="D3" s="11"/>
      <c r="E3" s="47" t="s">
        <v>10</v>
      </c>
      <c r="F3" s="32" t="s">
        <v>12</v>
      </c>
      <c r="G3" s="34"/>
      <c r="H3" s="34"/>
      <c r="I3" s="34"/>
      <c r="J3" s="35"/>
      <c r="K3" s="31" t="s">
        <v>105</v>
      </c>
    </row>
    <row r="4" spans="1:11" ht="41.25" customHeight="1">
      <c r="A4" s="36"/>
      <c r="B4" s="36"/>
      <c r="C4" s="36"/>
      <c r="D4" s="37" t="s">
        <v>3</v>
      </c>
      <c r="E4" s="48"/>
      <c r="F4" s="31" t="s">
        <v>11</v>
      </c>
      <c r="G4" s="49" t="s">
        <v>4</v>
      </c>
      <c r="H4" s="50"/>
      <c r="I4" s="50"/>
      <c r="J4" s="51"/>
      <c r="K4" s="60"/>
    </row>
    <row r="5" spans="1:11" ht="44.25" customHeight="1">
      <c r="A5" s="36"/>
      <c r="B5" s="36"/>
      <c r="C5" s="36"/>
      <c r="D5" s="37"/>
      <c r="E5" s="48"/>
      <c r="F5" s="38"/>
      <c r="G5" s="31" t="s">
        <v>5</v>
      </c>
      <c r="H5" s="31" t="s">
        <v>6</v>
      </c>
      <c r="I5" s="31" t="s">
        <v>7</v>
      </c>
      <c r="J5" s="31" t="s">
        <v>8</v>
      </c>
      <c r="K5" s="61"/>
    </row>
    <row r="6" spans="1:11" ht="12.75">
      <c r="A6" s="12">
        <v>2</v>
      </c>
      <c r="B6" s="12">
        <v>3</v>
      </c>
      <c r="C6" s="12">
        <v>4</v>
      </c>
      <c r="D6" s="3">
        <v>5</v>
      </c>
      <c r="E6" s="12">
        <v>6</v>
      </c>
      <c r="F6" s="12">
        <v>7</v>
      </c>
      <c r="G6" s="12">
        <v>8</v>
      </c>
      <c r="H6" s="12">
        <v>9</v>
      </c>
      <c r="I6" s="12">
        <v>10</v>
      </c>
      <c r="J6" s="12">
        <v>11</v>
      </c>
      <c r="K6" s="12">
        <v>12</v>
      </c>
    </row>
    <row r="7" spans="1:11" s="8" customFormat="1" ht="12.75">
      <c r="A7" s="53" t="s">
        <v>13</v>
      </c>
      <c r="B7" s="13"/>
      <c r="C7" s="13"/>
      <c r="D7" s="1" t="s">
        <v>16</v>
      </c>
      <c r="E7" s="14">
        <f aca="true" t="shared" si="0" ref="E7:J7">E8</f>
        <v>202250</v>
      </c>
      <c r="F7" s="14">
        <f t="shared" si="0"/>
        <v>12000</v>
      </c>
      <c r="G7" s="14">
        <f t="shared" si="0"/>
        <v>0</v>
      </c>
      <c r="H7" s="14">
        <f t="shared" si="0"/>
        <v>12000</v>
      </c>
      <c r="I7" s="14">
        <f t="shared" si="0"/>
        <v>0</v>
      </c>
      <c r="J7" s="14">
        <f t="shared" si="0"/>
        <v>0</v>
      </c>
      <c r="K7" s="14"/>
    </row>
    <row r="8" spans="1:11" s="8" customFormat="1" ht="21">
      <c r="A8" s="54"/>
      <c r="B8" s="56" t="s">
        <v>14</v>
      </c>
      <c r="C8" s="15"/>
      <c r="D8" s="2" t="s">
        <v>17</v>
      </c>
      <c r="E8" s="16">
        <f aca="true" t="shared" si="1" ref="E8:J8">E9+E13</f>
        <v>202250</v>
      </c>
      <c r="F8" s="16">
        <f t="shared" si="1"/>
        <v>12000</v>
      </c>
      <c r="G8" s="16">
        <f t="shared" si="1"/>
        <v>0</v>
      </c>
      <c r="H8" s="16">
        <f t="shared" si="1"/>
        <v>12000</v>
      </c>
      <c r="I8" s="16">
        <f t="shared" si="1"/>
        <v>0</v>
      </c>
      <c r="J8" s="16">
        <f t="shared" si="1"/>
        <v>0</v>
      </c>
      <c r="K8" s="16"/>
    </row>
    <row r="9" spans="1:11" ht="12.75">
      <c r="A9" s="54"/>
      <c r="B9" s="54"/>
      <c r="C9" s="57" t="s">
        <v>15</v>
      </c>
      <c r="D9" s="3" t="s">
        <v>18</v>
      </c>
      <c r="E9" s="18">
        <v>202250</v>
      </c>
      <c r="F9" s="18"/>
      <c r="G9" s="18">
        <f>G11+G12+G10</f>
        <v>0</v>
      </c>
      <c r="H9" s="18"/>
      <c r="I9" s="18">
        <f>I11+I12+I10</f>
        <v>0</v>
      </c>
      <c r="J9" s="18">
        <f>J11+J12+J10</f>
        <v>0</v>
      </c>
      <c r="K9" s="18"/>
    </row>
    <row r="10" spans="1:11" ht="12.75">
      <c r="A10" s="54"/>
      <c r="B10" s="54"/>
      <c r="C10" s="58"/>
      <c r="D10" s="3" t="s">
        <v>98</v>
      </c>
      <c r="E10" s="18">
        <v>250</v>
      </c>
      <c r="F10" s="18"/>
      <c r="G10" s="18"/>
      <c r="H10" s="18"/>
      <c r="I10" s="44"/>
      <c r="J10" s="18"/>
      <c r="K10" s="18" t="s">
        <v>107</v>
      </c>
    </row>
    <row r="11" spans="1:11" ht="12.75">
      <c r="A11" s="54"/>
      <c r="B11" s="54"/>
      <c r="C11" s="58"/>
      <c r="D11" s="3" t="s">
        <v>19</v>
      </c>
      <c r="E11" s="18">
        <v>200000</v>
      </c>
      <c r="F11" s="18"/>
      <c r="G11" s="18"/>
      <c r="H11" s="18"/>
      <c r="I11" s="19"/>
      <c r="J11" s="18"/>
      <c r="K11" s="18"/>
    </row>
    <row r="12" spans="1:11" ht="21.75">
      <c r="A12" s="54"/>
      <c r="B12" s="54"/>
      <c r="C12" s="59"/>
      <c r="D12" s="3" t="s">
        <v>27</v>
      </c>
      <c r="E12" s="18">
        <v>2000</v>
      </c>
      <c r="F12" s="18"/>
      <c r="G12" s="18"/>
      <c r="H12" s="18"/>
      <c r="I12" s="19"/>
      <c r="J12" s="18"/>
      <c r="K12" s="18"/>
    </row>
    <row r="13" spans="1:11" ht="12.75">
      <c r="A13" s="54"/>
      <c r="B13" s="54"/>
      <c r="C13" s="57" t="s">
        <v>34</v>
      </c>
      <c r="D13" s="3" t="s">
        <v>100</v>
      </c>
      <c r="E13" s="18">
        <f aca="true" t="shared" si="2" ref="E13:J13">E14</f>
        <v>0</v>
      </c>
      <c r="F13" s="18">
        <f t="shared" si="2"/>
        <v>12000</v>
      </c>
      <c r="G13" s="18">
        <f t="shared" si="2"/>
        <v>0</v>
      </c>
      <c r="H13" s="18">
        <f t="shared" si="2"/>
        <v>12000</v>
      </c>
      <c r="I13" s="18">
        <f t="shared" si="2"/>
        <v>0</v>
      </c>
      <c r="J13" s="18">
        <f t="shared" si="2"/>
        <v>0</v>
      </c>
      <c r="K13" s="18"/>
    </row>
    <row r="14" spans="1:11" ht="12.75">
      <c r="A14" s="55"/>
      <c r="B14" s="55"/>
      <c r="C14" s="59"/>
      <c r="D14" s="3" t="s">
        <v>102</v>
      </c>
      <c r="E14" s="18"/>
      <c r="F14" s="18">
        <f>G14+H14+I14+J14</f>
        <v>12000</v>
      </c>
      <c r="G14" s="18"/>
      <c r="H14" s="18">
        <v>12000</v>
      </c>
      <c r="I14" s="39"/>
      <c r="J14" s="18"/>
      <c r="K14" s="18"/>
    </row>
    <row r="15" spans="1:11" s="8" customFormat="1" ht="16.5" customHeight="1">
      <c r="A15" s="56" t="s">
        <v>20</v>
      </c>
      <c r="B15" s="15"/>
      <c r="C15" s="15"/>
      <c r="D15" s="1" t="s">
        <v>32</v>
      </c>
      <c r="E15" s="16">
        <f aca="true" t="shared" si="3" ref="E15:J15">E20+E16</f>
        <v>393593</v>
      </c>
      <c r="F15" s="16">
        <f t="shared" si="3"/>
        <v>1834000</v>
      </c>
      <c r="G15" s="16">
        <f t="shared" si="3"/>
        <v>0</v>
      </c>
      <c r="H15" s="16">
        <f t="shared" si="3"/>
        <v>903000</v>
      </c>
      <c r="I15" s="16">
        <f t="shared" si="3"/>
        <v>931000</v>
      </c>
      <c r="J15" s="16">
        <f t="shared" si="3"/>
        <v>0</v>
      </c>
      <c r="K15" s="16"/>
    </row>
    <row r="16" spans="1:11" s="8" customFormat="1" ht="16.5" customHeight="1">
      <c r="A16" s="54"/>
      <c r="B16" s="56" t="s">
        <v>94</v>
      </c>
      <c r="C16" s="15"/>
      <c r="D16" s="1" t="s">
        <v>97</v>
      </c>
      <c r="E16" s="16">
        <f aca="true" t="shared" si="4" ref="E16:J16">E17</f>
        <v>565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/>
    </row>
    <row r="17" spans="1:11" s="8" customFormat="1" ht="12.75">
      <c r="A17" s="54"/>
      <c r="B17" s="65"/>
      <c r="C17" s="56" t="s">
        <v>15</v>
      </c>
      <c r="D17" s="3" t="s">
        <v>18</v>
      </c>
      <c r="E17" s="16">
        <f aca="true" t="shared" si="5" ref="E17:J17">E18+E19</f>
        <v>565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/>
    </row>
    <row r="18" spans="1:11" s="8" customFormat="1" ht="16.5" customHeight="1">
      <c r="A18" s="54"/>
      <c r="B18" s="65"/>
      <c r="C18" s="65"/>
      <c r="D18" s="43" t="s">
        <v>95</v>
      </c>
      <c r="E18" s="18">
        <v>95</v>
      </c>
      <c r="F18" s="18"/>
      <c r="G18" s="18"/>
      <c r="H18" s="18"/>
      <c r="I18" s="18"/>
      <c r="J18" s="18"/>
      <c r="K18" s="18" t="s">
        <v>107</v>
      </c>
    </row>
    <row r="19" spans="1:11" s="8" customFormat="1" ht="16.5" customHeight="1">
      <c r="A19" s="54"/>
      <c r="B19" s="66"/>
      <c r="C19" s="66"/>
      <c r="D19" s="43" t="s">
        <v>96</v>
      </c>
      <c r="E19" s="18">
        <v>470</v>
      </c>
      <c r="F19" s="18"/>
      <c r="G19" s="18"/>
      <c r="H19" s="18"/>
      <c r="I19" s="18"/>
      <c r="J19" s="18"/>
      <c r="K19" s="18" t="s">
        <v>107</v>
      </c>
    </row>
    <row r="20" spans="1:11" s="8" customFormat="1" ht="12.75">
      <c r="A20" s="54"/>
      <c r="B20" s="56" t="s">
        <v>21</v>
      </c>
      <c r="C20" s="15"/>
      <c r="D20" s="2" t="s">
        <v>33</v>
      </c>
      <c r="E20" s="16">
        <f aca="true" t="shared" si="6" ref="E20:J20">E21+E27+E29</f>
        <v>393028</v>
      </c>
      <c r="F20" s="16">
        <f t="shared" si="6"/>
        <v>1834000</v>
      </c>
      <c r="G20" s="16">
        <f t="shared" si="6"/>
        <v>0</v>
      </c>
      <c r="H20" s="16">
        <f t="shared" si="6"/>
        <v>903000</v>
      </c>
      <c r="I20" s="16">
        <f t="shared" si="6"/>
        <v>931000</v>
      </c>
      <c r="J20" s="16">
        <f t="shared" si="6"/>
        <v>0</v>
      </c>
      <c r="K20" s="16"/>
    </row>
    <row r="21" spans="1:11" ht="12.75">
      <c r="A21" s="54"/>
      <c r="B21" s="54"/>
      <c r="C21" s="57" t="s">
        <v>15</v>
      </c>
      <c r="D21" s="3" t="s">
        <v>18</v>
      </c>
      <c r="E21" s="18">
        <f aca="true" t="shared" si="7" ref="E21:J21">E22+E23+E24+E25+E26</f>
        <v>310000</v>
      </c>
      <c r="F21" s="18">
        <f t="shared" si="7"/>
        <v>1834000</v>
      </c>
      <c r="G21" s="18">
        <f t="shared" si="7"/>
        <v>0</v>
      </c>
      <c r="H21" s="18">
        <f t="shared" si="7"/>
        <v>903000</v>
      </c>
      <c r="I21" s="18">
        <f t="shared" si="7"/>
        <v>931000</v>
      </c>
      <c r="J21" s="18">
        <f t="shared" si="7"/>
        <v>0</v>
      </c>
      <c r="K21" s="18"/>
    </row>
    <row r="22" spans="1:11" ht="12.75">
      <c r="A22" s="54"/>
      <c r="B22" s="54"/>
      <c r="C22" s="58"/>
      <c r="D22" s="3" t="s">
        <v>28</v>
      </c>
      <c r="E22" s="18"/>
      <c r="F22" s="18"/>
      <c r="G22" s="18"/>
      <c r="H22" s="18"/>
      <c r="I22" s="19"/>
      <c r="J22" s="18"/>
      <c r="K22" s="18"/>
    </row>
    <row r="23" spans="1:10" ht="11.25" customHeight="1">
      <c r="A23" s="54"/>
      <c r="B23" s="54"/>
      <c r="C23" s="58"/>
      <c r="D23" s="3" t="s">
        <v>29</v>
      </c>
      <c r="E23" s="18"/>
      <c r="F23" s="18">
        <f>G23+H23+I23+J23</f>
        <v>1722000</v>
      </c>
      <c r="G23" s="18"/>
      <c r="H23" s="18">
        <v>861000</v>
      </c>
      <c r="I23" s="19">
        <v>861000</v>
      </c>
      <c r="J23" s="18"/>
    </row>
    <row r="24" spans="1:11" ht="12.75">
      <c r="A24" s="54"/>
      <c r="B24" s="54"/>
      <c r="C24" s="58"/>
      <c r="D24" s="3" t="s">
        <v>88</v>
      </c>
      <c r="E24" s="18">
        <v>280000</v>
      </c>
      <c r="F24" s="18"/>
      <c r="G24" s="18"/>
      <c r="H24" s="18"/>
      <c r="I24" s="19"/>
      <c r="J24" s="18"/>
      <c r="K24" s="18" t="s">
        <v>106</v>
      </c>
    </row>
    <row r="25" spans="1:11" ht="12.75">
      <c r="A25" s="54"/>
      <c r="B25" s="54"/>
      <c r="C25" s="58"/>
      <c r="D25" s="3" t="s">
        <v>89</v>
      </c>
      <c r="E25" s="18"/>
      <c r="F25" s="18">
        <f>G25+H25+I25+J25</f>
        <v>112000</v>
      </c>
      <c r="G25" s="18"/>
      <c r="H25" s="18">
        <v>42000</v>
      </c>
      <c r="I25" s="19">
        <v>70000</v>
      </c>
      <c r="J25" s="18"/>
      <c r="K25" s="18"/>
    </row>
    <row r="26" spans="1:11" ht="11.25" customHeight="1">
      <c r="A26" s="54"/>
      <c r="B26" s="54"/>
      <c r="C26" s="59"/>
      <c r="D26" s="3" t="s">
        <v>90</v>
      </c>
      <c r="E26" s="18">
        <v>30000</v>
      </c>
      <c r="F26" s="18"/>
      <c r="G26" s="18"/>
      <c r="H26" s="18"/>
      <c r="I26" s="19"/>
      <c r="J26" s="18"/>
      <c r="K26" s="18"/>
    </row>
    <row r="27" spans="1:11" ht="11.25" customHeight="1">
      <c r="A27" s="54"/>
      <c r="B27" s="54"/>
      <c r="C27" s="17" t="s">
        <v>91</v>
      </c>
      <c r="D27" s="3" t="s">
        <v>18</v>
      </c>
      <c r="E27" s="18">
        <f aca="true" t="shared" si="8" ref="E27:J27">E28</f>
        <v>50000</v>
      </c>
      <c r="F27" s="18">
        <f t="shared" si="8"/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8">
        <f t="shared" si="8"/>
        <v>0</v>
      </c>
      <c r="K27" s="18"/>
    </row>
    <row r="28" spans="1:11" ht="11.25" customHeight="1">
      <c r="A28" s="54"/>
      <c r="B28" s="54"/>
      <c r="C28" s="17"/>
      <c r="D28" s="3" t="s">
        <v>28</v>
      </c>
      <c r="E28" s="18">
        <v>50000</v>
      </c>
      <c r="F28" s="18"/>
      <c r="G28" s="18"/>
      <c r="H28" s="18"/>
      <c r="I28" s="19"/>
      <c r="J28" s="18"/>
      <c r="K28" s="18"/>
    </row>
    <row r="29" spans="1:11" ht="11.25" customHeight="1">
      <c r="A29" s="54"/>
      <c r="B29" s="54"/>
      <c r="C29" s="17" t="s">
        <v>30</v>
      </c>
      <c r="D29" s="3" t="s">
        <v>18</v>
      </c>
      <c r="E29" s="18">
        <f aca="true" t="shared" si="9" ref="E29:J29">E30</f>
        <v>33028</v>
      </c>
      <c r="F29" s="18">
        <f t="shared" si="9"/>
        <v>0</v>
      </c>
      <c r="G29" s="18">
        <f t="shared" si="9"/>
        <v>0</v>
      </c>
      <c r="H29" s="18">
        <f t="shared" si="9"/>
        <v>0</v>
      </c>
      <c r="I29" s="18">
        <f t="shared" si="9"/>
        <v>0</v>
      </c>
      <c r="J29" s="18">
        <f t="shared" si="9"/>
        <v>0</v>
      </c>
      <c r="K29" s="18"/>
    </row>
    <row r="30" spans="1:11" ht="11.25" customHeight="1">
      <c r="A30" s="55"/>
      <c r="B30" s="55"/>
      <c r="C30" s="17"/>
      <c r="D30" s="3" t="s">
        <v>28</v>
      </c>
      <c r="E30" s="18">
        <v>33028</v>
      </c>
      <c r="F30" s="18"/>
      <c r="G30" s="18"/>
      <c r="H30" s="18"/>
      <c r="I30" s="19"/>
      <c r="J30" s="18"/>
      <c r="K30" s="18"/>
    </row>
    <row r="31" spans="1:11" s="8" customFormat="1" ht="12.75">
      <c r="A31" s="56" t="s">
        <v>22</v>
      </c>
      <c r="B31" s="15"/>
      <c r="C31" s="15"/>
      <c r="D31" s="1" t="s">
        <v>24</v>
      </c>
      <c r="E31" s="16">
        <f aca="true" t="shared" si="10" ref="E31:J31">E32</f>
        <v>1411000</v>
      </c>
      <c r="F31" s="16">
        <f t="shared" si="10"/>
        <v>21190</v>
      </c>
      <c r="G31" s="16">
        <f t="shared" si="10"/>
        <v>0</v>
      </c>
      <c r="H31" s="16">
        <f t="shared" si="10"/>
        <v>13616</v>
      </c>
      <c r="I31" s="16">
        <f t="shared" si="10"/>
        <v>260</v>
      </c>
      <c r="J31" s="16">
        <f t="shared" si="10"/>
        <v>7314</v>
      </c>
      <c r="K31" s="16"/>
    </row>
    <row r="32" spans="1:11" s="8" customFormat="1" ht="12.75">
      <c r="A32" s="54"/>
      <c r="B32" s="56" t="s">
        <v>23</v>
      </c>
      <c r="C32" s="15"/>
      <c r="D32" s="2" t="s">
        <v>25</v>
      </c>
      <c r="E32" s="16">
        <f aca="true" t="shared" si="11" ref="E32:J32">E33+E38+E41+E44</f>
        <v>1411000</v>
      </c>
      <c r="F32" s="16">
        <f t="shared" si="11"/>
        <v>21190</v>
      </c>
      <c r="G32" s="16">
        <f t="shared" si="11"/>
        <v>0</v>
      </c>
      <c r="H32" s="16">
        <f t="shared" si="11"/>
        <v>13616</v>
      </c>
      <c r="I32" s="16">
        <f t="shared" si="11"/>
        <v>260</v>
      </c>
      <c r="J32" s="16">
        <f t="shared" si="11"/>
        <v>7314</v>
      </c>
      <c r="K32" s="16"/>
    </row>
    <row r="33" spans="1:11" ht="12.75">
      <c r="A33" s="54"/>
      <c r="B33" s="54"/>
      <c r="C33" s="17" t="s">
        <v>15</v>
      </c>
      <c r="D33" s="3" t="s">
        <v>18</v>
      </c>
      <c r="E33" s="18">
        <f aca="true" t="shared" si="12" ref="E33:J33">E34+E35+E36+E37</f>
        <v>37000</v>
      </c>
      <c r="F33" s="18">
        <f t="shared" si="12"/>
        <v>7000</v>
      </c>
      <c r="G33" s="18">
        <f t="shared" si="12"/>
        <v>0</v>
      </c>
      <c r="H33" s="18">
        <f t="shared" si="12"/>
        <v>7000</v>
      </c>
      <c r="I33" s="18">
        <f t="shared" si="12"/>
        <v>0</v>
      </c>
      <c r="J33" s="18">
        <f t="shared" si="12"/>
        <v>0</v>
      </c>
      <c r="K33" s="18"/>
    </row>
    <row r="34" spans="1:11" ht="12.75">
      <c r="A34" s="54"/>
      <c r="B34" s="54"/>
      <c r="C34" s="17"/>
      <c r="D34" s="20" t="s">
        <v>80</v>
      </c>
      <c r="E34" s="18">
        <v>1000</v>
      </c>
      <c r="F34" s="18"/>
      <c r="G34" s="18"/>
      <c r="H34" s="18"/>
      <c r="I34" s="19"/>
      <c r="J34" s="18"/>
      <c r="K34" s="18"/>
    </row>
    <row r="35" spans="1:11" ht="12.75">
      <c r="A35" s="54"/>
      <c r="B35" s="54"/>
      <c r="C35" s="17"/>
      <c r="D35" s="20" t="s">
        <v>26</v>
      </c>
      <c r="E35" s="18">
        <v>1000</v>
      </c>
      <c r="F35" s="18"/>
      <c r="G35" s="18"/>
      <c r="H35" s="18"/>
      <c r="I35" s="19"/>
      <c r="J35" s="18"/>
      <c r="K35" s="18"/>
    </row>
    <row r="36" spans="1:11" ht="22.5">
      <c r="A36" s="54"/>
      <c r="B36" s="54"/>
      <c r="C36" s="17"/>
      <c r="D36" s="42" t="s">
        <v>93</v>
      </c>
      <c r="E36" s="18">
        <v>35000</v>
      </c>
      <c r="F36" s="18"/>
      <c r="G36" s="18"/>
      <c r="H36" s="18"/>
      <c r="I36" s="39"/>
      <c r="J36" s="18"/>
      <c r="K36" s="18"/>
    </row>
    <row r="37" spans="1:11" ht="25.5">
      <c r="A37" s="54"/>
      <c r="B37" s="54"/>
      <c r="C37" s="17"/>
      <c r="D37" s="45" t="s">
        <v>103</v>
      </c>
      <c r="E37" s="18"/>
      <c r="F37" s="18">
        <f>G37+H37+I37+J37</f>
        <v>7000</v>
      </c>
      <c r="G37" s="18"/>
      <c r="H37" s="18">
        <v>7000</v>
      </c>
      <c r="I37" s="39"/>
      <c r="J37" s="18"/>
      <c r="K37" s="18"/>
    </row>
    <row r="38" spans="1:11" ht="12.75">
      <c r="A38" s="54"/>
      <c r="B38" s="54"/>
      <c r="C38" s="17" t="s">
        <v>91</v>
      </c>
      <c r="D38" s="3" t="s">
        <v>18</v>
      </c>
      <c r="E38" s="18">
        <f aca="true" t="shared" si="13" ref="E38:J38">E39+E40</f>
        <v>961800</v>
      </c>
      <c r="F38" s="18">
        <f t="shared" si="13"/>
        <v>7314</v>
      </c>
      <c r="G38" s="18">
        <f t="shared" si="13"/>
        <v>0</v>
      </c>
      <c r="H38" s="18">
        <f t="shared" si="13"/>
        <v>0</v>
      </c>
      <c r="I38" s="18">
        <f t="shared" si="13"/>
        <v>0</v>
      </c>
      <c r="J38" s="18">
        <f t="shared" si="13"/>
        <v>7314</v>
      </c>
      <c r="K38" s="18"/>
    </row>
    <row r="39" spans="1:11" ht="12.75">
      <c r="A39" s="54"/>
      <c r="B39" s="54"/>
      <c r="C39" s="17"/>
      <c r="D39" s="3" t="s">
        <v>31</v>
      </c>
      <c r="E39" s="18">
        <v>961800</v>
      </c>
      <c r="F39" s="18"/>
      <c r="G39" s="18"/>
      <c r="H39" s="18"/>
      <c r="I39" s="19"/>
      <c r="J39" s="18"/>
      <c r="K39" s="18"/>
    </row>
    <row r="40" spans="1:11" ht="12.75">
      <c r="A40" s="54"/>
      <c r="B40" s="54"/>
      <c r="C40" s="17"/>
      <c r="D40" s="3" t="s">
        <v>111</v>
      </c>
      <c r="E40" s="18"/>
      <c r="F40" s="18">
        <f>G40+H40+I40+J40</f>
        <v>7314</v>
      </c>
      <c r="G40" s="18"/>
      <c r="H40" s="18"/>
      <c r="I40" s="39"/>
      <c r="J40" s="18">
        <v>7314</v>
      </c>
      <c r="K40" s="18"/>
    </row>
    <row r="41" spans="1:11" ht="12.75">
      <c r="A41" s="54"/>
      <c r="B41" s="54"/>
      <c r="C41" s="17" t="s">
        <v>30</v>
      </c>
      <c r="D41" s="3" t="s">
        <v>18</v>
      </c>
      <c r="E41" s="18">
        <f aca="true" t="shared" si="14" ref="E41:J41">E42+E43</f>
        <v>412200</v>
      </c>
      <c r="F41" s="18">
        <f t="shared" si="14"/>
        <v>4876</v>
      </c>
      <c r="G41" s="18">
        <f t="shared" si="14"/>
        <v>0</v>
      </c>
      <c r="H41" s="18">
        <f t="shared" si="14"/>
        <v>4616</v>
      </c>
      <c r="I41" s="18">
        <f t="shared" si="14"/>
        <v>260</v>
      </c>
      <c r="J41" s="18">
        <f t="shared" si="14"/>
        <v>0</v>
      </c>
      <c r="K41" s="18"/>
    </row>
    <row r="42" spans="1:11" ht="12.75">
      <c r="A42" s="54"/>
      <c r="B42" s="54"/>
      <c r="C42" s="17"/>
      <c r="D42" s="3" t="s">
        <v>31</v>
      </c>
      <c r="E42" s="18">
        <v>412200</v>
      </c>
      <c r="F42" s="18"/>
      <c r="G42" s="18"/>
      <c r="H42" s="18"/>
      <c r="I42" s="19"/>
      <c r="J42" s="18"/>
      <c r="K42" s="18"/>
    </row>
    <row r="43" spans="1:11" ht="12.75">
      <c r="A43" s="54"/>
      <c r="B43" s="54"/>
      <c r="C43" s="17"/>
      <c r="D43" s="3" t="s">
        <v>111</v>
      </c>
      <c r="E43" s="18"/>
      <c r="F43" s="18">
        <f>G43+H43+I43+J43</f>
        <v>4876</v>
      </c>
      <c r="G43" s="18"/>
      <c r="H43" s="18">
        <v>4616</v>
      </c>
      <c r="I43" s="39">
        <v>260</v>
      </c>
      <c r="J43" s="18"/>
      <c r="K43" s="18"/>
    </row>
    <row r="44" spans="1:11" ht="22.5">
      <c r="A44" s="54"/>
      <c r="B44" s="54"/>
      <c r="C44" s="17" t="s">
        <v>34</v>
      </c>
      <c r="D44" s="3" t="s">
        <v>36</v>
      </c>
      <c r="E44" s="18">
        <f aca="true" t="shared" si="15" ref="E44:J44">E45</f>
        <v>0</v>
      </c>
      <c r="F44" s="18">
        <f t="shared" si="15"/>
        <v>2000</v>
      </c>
      <c r="G44" s="18">
        <f t="shared" si="15"/>
        <v>0</v>
      </c>
      <c r="H44" s="18">
        <f t="shared" si="15"/>
        <v>2000</v>
      </c>
      <c r="I44" s="18">
        <f t="shared" si="15"/>
        <v>0</v>
      </c>
      <c r="J44" s="18">
        <f t="shared" si="15"/>
        <v>0</v>
      </c>
      <c r="K44" s="18"/>
    </row>
    <row r="45" spans="1:11" ht="12.75">
      <c r="A45" s="55"/>
      <c r="B45" s="55"/>
      <c r="C45" s="17"/>
      <c r="D45" s="3" t="s">
        <v>35</v>
      </c>
      <c r="E45" s="18"/>
      <c r="F45" s="18">
        <f>G45+H45+I45+J45</f>
        <v>2000</v>
      </c>
      <c r="G45" s="18"/>
      <c r="H45" s="18">
        <v>2000</v>
      </c>
      <c r="I45" s="19"/>
      <c r="J45" s="18"/>
      <c r="K45" s="18"/>
    </row>
    <row r="46" spans="1:11" s="8" customFormat="1" ht="12.75">
      <c r="A46" s="56" t="s">
        <v>37</v>
      </c>
      <c r="B46" s="15"/>
      <c r="C46" s="15"/>
      <c r="D46" s="1" t="s">
        <v>40</v>
      </c>
      <c r="E46" s="16">
        <f aca="true" t="shared" si="16" ref="E46:J47">E47</f>
        <v>0</v>
      </c>
      <c r="F46" s="16">
        <f t="shared" si="16"/>
        <v>8500</v>
      </c>
      <c r="G46" s="16">
        <f t="shared" si="16"/>
        <v>0</v>
      </c>
      <c r="H46" s="16">
        <f t="shared" si="16"/>
        <v>8500</v>
      </c>
      <c r="I46" s="16">
        <f t="shared" si="16"/>
        <v>0</v>
      </c>
      <c r="J46" s="16">
        <f t="shared" si="16"/>
        <v>0</v>
      </c>
      <c r="K46" s="16"/>
    </row>
    <row r="47" spans="1:11" s="8" customFormat="1" ht="12.75">
      <c r="A47" s="54"/>
      <c r="B47" s="56" t="s">
        <v>38</v>
      </c>
      <c r="C47" s="15"/>
      <c r="D47" s="2" t="s">
        <v>41</v>
      </c>
      <c r="E47" s="16">
        <f t="shared" si="16"/>
        <v>0</v>
      </c>
      <c r="F47" s="16">
        <f t="shared" si="16"/>
        <v>8500</v>
      </c>
      <c r="G47" s="16">
        <f t="shared" si="16"/>
        <v>0</v>
      </c>
      <c r="H47" s="16">
        <f t="shared" si="16"/>
        <v>8500</v>
      </c>
      <c r="I47" s="16">
        <f t="shared" si="16"/>
        <v>0</v>
      </c>
      <c r="J47" s="16">
        <f t="shared" si="16"/>
        <v>0</v>
      </c>
      <c r="K47" s="16"/>
    </row>
    <row r="48" spans="1:11" ht="22.5">
      <c r="A48" s="54"/>
      <c r="B48" s="54"/>
      <c r="C48" s="17" t="s">
        <v>34</v>
      </c>
      <c r="D48" s="3" t="s">
        <v>36</v>
      </c>
      <c r="E48" s="18">
        <f aca="true" t="shared" si="17" ref="E48:J48">E49</f>
        <v>0</v>
      </c>
      <c r="F48" s="18">
        <f t="shared" si="17"/>
        <v>8500</v>
      </c>
      <c r="G48" s="18">
        <f t="shared" si="17"/>
        <v>0</v>
      </c>
      <c r="H48" s="18">
        <f t="shared" si="17"/>
        <v>8500</v>
      </c>
      <c r="I48" s="18">
        <f t="shared" si="17"/>
        <v>0</v>
      </c>
      <c r="J48" s="18">
        <f t="shared" si="17"/>
        <v>0</v>
      </c>
      <c r="K48" s="18"/>
    </row>
    <row r="49" spans="1:11" ht="12.75">
      <c r="A49" s="55"/>
      <c r="B49" s="55"/>
      <c r="C49" s="17"/>
      <c r="D49" s="3" t="s">
        <v>39</v>
      </c>
      <c r="E49" s="18"/>
      <c r="F49" s="18">
        <f>G49+H49+I49+J49</f>
        <v>8500</v>
      </c>
      <c r="G49" s="18"/>
      <c r="H49" s="18">
        <v>8500</v>
      </c>
      <c r="I49" s="19"/>
      <c r="J49" s="18"/>
      <c r="K49" s="18"/>
    </row>
    <row r="50" spans="1:11" s="8" customFormat="1" ht="21">
      <c r="A50" s="56" t="s">
        <v>51</v>
      </c>
      <c r="B50" s="15"/>
      <c r="C50" s="15"/>
      <c r="D50" s="1" t="s">
        <v>53</v>
      </c>
      <c r="E50" s="16">
        <f aca="true" t="shared" si="18" ref="E50:J51">E51</f>
        <v>500</v>
      </c>
      <c r="F50" s="16">
        <f t="shared" si="18"/>
        <v>0</v>
      </c>
      <c r="G50" s="16">
        <f t="shared" si="18"/>
        <v>0</v>
      </c>
      <c r="H50" s="16">
        <f t="shared" si="18"/>
        <v>0</v>
      </c>
      <c r="I50" s="16">
        <f t="shared" si="18"/>
        <v>0</v>
      </c>
      <c r="J50" s="16">
        <f t="shared" si="18"/>
        <v>0</v>
      </c>
      <c r="K50" s="16"/>
    </row>
    <row r="51" spans="1:11" s="8" customFormat="1" ht="12.75">
      <c r="A51" s="54"/>
      <c r="B51" s="56" t="s">
        <v>52</v>
      </c>
      <c r="C51" s="15"/>
      <c r="D51" s="2" t="s">
        <v>54</v>
      </c>
      <c r="E51" s="16">
        <f t="shared" si="18"/>
        <v>500</v>
      </c>
      <c r="F51" s="16">
        <f t="shared" si="18"/>
        <v>0</v>
      </c>
      <c r="G51" s="16">
        <f t="shared" si="18"/>
        <v>0</v>
      </c>
      <c r="H51" s="16">
        <f t="shared" si="18"/>
        <v>0</v>
      </c>
      <c r="I51" s="16">
        <f t="shared" si="18"/>
        <v>0</v>
      </c>
      <c r="J51" s="16">
        <f t="shared" si="18"/>
        <v>0</v>
      </c>
      <c r="K51" s="16"/>
    </row>
    <row r="52" spans="1:11" ht="12.75">
      <c r="A52" s="54"/>
      <c r="B52" s="54"/>
      <c r="C52" s="17" t="s">
        <v>15</v>
      </c>
      <c r="D52" s="3" t="s">
        <v>18</v>
      </c>
      <c r="E52" s="18">
        <f aca="true" t="shared" si="19" ref="E52:J52">E53</f>
        <v>500</v>
      </c>
      <c r="F52" s="18">
        <f t="shared" si="19"/>
        <v>0</v>
      </c>
      <c r="G52" s="18">
        <f t="shared" si="19"/>
        <v>0</v>
      </c>
      <c r="H52" s="18">
        <f t="shared" si="19"/>
        <v>0</v>
      </c>
      <c r="I52" s="18">
        <f t="shared" si="19"/>
        <v>0</v>
      </c>
      <c r="J52" s="18">
        <f t="shared" si="19"/>
        <v>0</v>
      </c>
      <c r="K52" s="18"/>
    </row>
    <row r="53" spans="1:11" ht="12.75">
      <c r="A53" s="55"/>
      <c r="B53" s="55"/>
      <c r="C53" s="17"/>
      <c r="D53" s="3" t="s">
        <v>77</v>
      </c>
      <c r="E53" s="18">
        <v>500</v>
      </c>
      <c r="F53" s="18"/>
      <c r="G53" s="18"/>
      <c r="H53" s="18"/>
      <c r="I53" s="19"/>
      <c r="J53" s="18"/>
      <c r="K53" s="18"/>
    </row>
    <row r="54" spans="1:11" s="8" customFormat="1" ht="12.75">
      <c r="A54" s="56" t="s">
        <v>43</v>
      </c>
      <c r="B54" s="21"/>
      <c r="C54" s="21"/>
      <c r="D54" s="2" t="s">
        <v>42</v>
      </c>
      <c r="E54" s="22">
        <f aca="true" t="shared" si="20" ref="E54:J54">E55+E58</f>
        <v>940933.25</v>
      </c>
      <c r="F54" s="22">
        <f t="shared" si="20"/>
        <v>27000</v>
      </c>
      <c r="G54" s="22">
        <f t="shared" si="20"/>
        <v>0</v>
      </c>
      <c r="H54" s="22">
        <f t="shared" si="20"/>
        <v>27000</v>
      </c>
      <c r="I54" s="22">
        <f t="shared" si="20"/>
        <v>0</v>
      </c>
      <c r="J54" s="22">
        <f t="shared" si="20"/>
        <v>0</v>
      </c>
      <c r="K54" s="22"/>
    </row>
    <row r="55" spans="1:11" s="8" customFormat="1" ht="12.75">
      <c r="A55" s="54"/>
      <c r="B55" s="56" t="s">
        <v>44</v>
      </c>
      <c r="C55" s="21"/>
      <c r="D55" s="2" t="s">
        <v>45</v>
      </c>
      <c r="E55" s="22">
        <f aca="true" t="shared" si="21" ref="E55:J55">E56</f>
        <v>0</v>
      </c>
      <c r="F55" s="22">
        <f t="shared" si="21"/>
        <v>27000</v>
      </c>
      <c r="G55" s="22">
        <f t="shared" si="21"/>
        <v>0</v>
      </c>
      <c r="H55" s="22">
        <f t="shared" si="21"/>
        <v>27000</v>
      </c>
      <c r="I55" s="22">
        <f t="shared" si="21"/>
        <v>0</v>
      </c>
      <c r="J55" s="22">
        <f t="shared" si="21"/>
        <v>0</v>
      </c>
      <c r="K55" s="22"/>
    </row>
    <row r="56" spans="1:11" ht="12.75">
      <c r="A56" s="54"/>
      <c r="B56" s="54"/>
      <c r="C56" s="23" t="s">
        <v>15</v>
      </c>
      <c r="D56" s="3" t="s">
        <v>46</v>
      </c>
      <c r="E56" s="24">
        <f aca="true" t="shared" si="22" ref="E56:J56">E57</f>
        <v>0</v>
      </c>
      <c r="F56" s="24">
        <f t="shared" si="22"/>
        <v>27000</v>
      </c>
      <c r="G56" s="24">
        <f t="shared" si="22"/>
        <v>0</v>
      </c>
      <c r="H56" s="24">
        <f t="shared" si="22"/>
        <v>27000</v>
      </c>
      <c r="I56" s="24">
        <f t="shared" si="22"/>
        <v>0</v>
      </c>
      <c r="J56" s="24">
        <f t="shared" si="22"/>
        <v>0</v>
      </c>
      <c r="K56" s="24"/>
    </row>
    <row r="57" spans="1:11" ht="12.75">
      <c r="A57" s="54"/>
      <c r="B57" s="55"/>
      <c r="C57" s="23"/>
      <c r="D57" s="7" t="s">
        <v>47</v>
      </c>
      <c r="E57" s="24"/>
      <c r="F57" s="24">
        <f>G57+H57+I57+J57</f>
        <v>27000</v>
      </c>
      <c r="G57" s="24"/>
      <c r="H57" s="24">
        <v>27000</v>
      </c>
      <c r="I57" s="19"/>
      <c r="J57" s="24"/>
      <c r="K57" s="24"/>
    </row>
    <row r="58" spans="1:11" s="8" customFormat="1" ht="12.75">
      <c r="A58" s="54"/>
      <c r="B58" s="56" t="s">
        <v>48</v>
      </c>
      <c r="C58" s="21"/>
      <c r="D58" s="2" t="s">
        <v>49</v>
      </c>
      <c r="E58" s="22">
        <f aca="true" t="shared" si="23" ref="E58:J58">E59+E61</f>
        <v>940933.25</v>
      </c>
      <c r="F58" s="22">
        <f t="shared" si="23"/>
        <v>0</v>
      </c>
      <c r="G58" s="22">
        <f t="shared" si="23"/>
        <v>0</v>
      </c>
      <c r="H58" s="22">
        <f t="shared" si="23"/>
        <v>0</v>
      </c>
      <c r="I58" s="22">
        <f t="shared" si="23"/>
        <v>0</v>
      </c>
      <c r="J58" s="22">
        <f t="shared" si="23"/>
        <v>0</v>
      </c>
      <c r="K58" s="22"/>
    </row>
    <row r="59" spans="1:11" ht="12.75">
      <c r="A59" s="54"/>
      <c r="B59" s="54"/>
      <c r="C59" s="23" t="s">
        <v>91</v>
      </c>
      <c r="D59" s="3" t="s">
        <v>46</v>
      </c>
      <c r="E59" s="24">
        <f aca="true" t="shared" si="24" ref="E59:J59">E60</f>
        <v>763232</v>
      </c>
      <c r="F59" s="24">
        <f t="shared" si="24"/>
        <v>0</v>
      </c>
      <c r="G59" s="24">
        <f t="shared" si="24"/>
        <v>0</v>
      </c>
      <c r="H59" s="24">
        <f t="shared" si="24"/>
        <v>0</v>
      </c>
      <c r="I59" s="24">
        <f t="shared" si="24"/>
        <v>0</v>
      </c>
      <c r="J59" s="24">
        <f t="shared" si="24"/>
        <v>0</v>
      </c>
      <c r="K59" s="24"/>
    </row>
    <row r="60" spans="1:11" ht="22.5">
      <c r="A60" s="54"/>
      <c r="B60" s="54"/>
      <c r="C60" s="23"/>
      <c r="D60" s="3" t="s">
        <v>50</v>
      </c>
      <c r="E60" s="24">
        <v>763232</v>
      </c>
      <c r="F60" s="24"/>
      <c r="G60" s="24"/>
      <c r="H60" s="24"/>
      <c r="I60" s="19"/>
      <c r="J60" s="24"/>
      <c r="K60" s="24"/>
    </row>
    <row r="61" spans="1:11" ht="12.75">
      <c r="A61" s="54"/>
      <c r="B61" s="54"/>
      <c r="C61" s="23" t="s">
        <v>30</v>
      </c>
      <c r="D61" s="3" t="s">
        <v>46</v>
      </c>
      <c r="E61" s="24">
        <f aca="true" t="shared" si="25" ref="E61:J61">E62</f>
        <v>177701.25</v>
      </c>
      <c r="F61" s="24">
        <f t="shared" si="25"/>
        <v>0</v>
      </c>
      <c r="G61" s="24">
        <f t="shared" si="25"/>
        <v>0</v>
      </c>
      <c r="H61" s="24">
        <f t="shared" si="25"/>
        <v>0</v>
      </c>
      <c r="I61" s="24">
        <f t="shared" si="25"/>
        <v>0</v>
      </c>
      <c r="J61" s="24">
        <f t="shared" si="25"/>
        <v>0</v>
      </c>
      <c r="K61" s="24"/>
    </row>
    <row r="62" spans="1:11" ht="21.75" customHeight="1">
      <c r="A62" s="55"/>
      <c r="B62" s="55"/>
      <c r="C62" s="23"/>
      <c r="D62" s="3" t="s">
        <v>50</v>
      </c>
      <c r="E62" s="24">
        <v>177701.25</v>
      </c>
      <c r="F62" s="24"/>
      <c r="G62" s="24"/>
      <c r="H62" s="24"/>
      <c r="I62" s="19"/>
      <c r="J62" s="24"/>
      <c r="K62" s="24"/>
    </row>
    <row r="63" spans="1:11" s="8" customFormat="1" ht="21.75" customHeight="1">
      <c r="A63" s="56" t="s">
        <v>82</v>
      </c>
      <c r="B63" s="21"/>
      <c r="C63" s="21"/>
      <c r="D63" s="40" t="s">
        <v>87</v>
      </c>
      <c r="E63" s="22">
        <f aca="true" t="shared" si="26" ref="E63:J65">E64</f>
        <v>0</v>
      </c>
      <c r="F63" s="22">
        <f t="shared" si="26"/>
        <v>4973</v>
      </c>
      <c r="G63" s="22">
        <f t="shared" si="26"/>
        <v>0</v>
      </c>
      <c r="H63" s="22">
        <f t="shared" si="26"/>
        <v>0</v>
      </c>
      <c r="I63" s="22">
        <f t="shared" si="26"/>
        <v>0</v>
      </c>
      <c r="J63" s="22">
        <f t="shared" si="26"/>
        <v>4973</v>
      </c>
      <c r="K63" s="22"/>
    </row>
    <row r="64" spans="1:11" s="8" customFormat="1" ht="21.75" customHeight="1">
      <c r="A64" s="54"/>
      <c r="B64" s="56" t="s">
        <v>83</v>
      </c>
      <c r="C64" s="21"/>
      <c r="D64" s="2" t="s">
        <v>86</v>
      </c>
      <c r="E64" s="22">
        <f t="shared" si="26"/>
        <v>0</v>
      </c>
      <c r="F64" s="22">
        <f t="shared" si="26"/>
        <v>4973</v>
      </c>
      <c r="G64" s="22">
        <f t="shared" si="26"/>
        <v>0</v>
      </c>
      <c r="H64" s="22">
        <f t="shared" si="26"/>
        <v>0</v>
      </c>
      <c r="I64" s="22">
        <f t="shared" si="26"/>
        <v>0</v>
      </c>
      <c r="J64" s="22">
        <f t="shared" si="26"/>
        <v>4973</v>
      </c>
      <c r="K64" s="22"/>
    </row>
    <row r="65" spans="1:11" ht="21.75" customHeight="1">
      <c r="A65" s="54"/>
      <c r="B65" s="54"/>
      <c r="C65" s="23" t="s">
        <v>84</v>
      </c>
      <c r="D65" s="3" t="s">
        <v>36</v>
      </c>
      <c r="E65" s="24">
        <f t="shared" si="26"/>
        <v>0</v>
      </c>
      <c r="F65" s="24">
        <f t="shared" si="26"/>
        <v>4973</v>
      </c>
      <c r="G65" s="24">
        <f t="shared" si="26"/>
        <v>0</v>
      </c>
      <c r="H65" s="24">
        <f t="shared" si="26"/>
        <v>0</v>
      </c>
      <c r="I65" s="24">
        <f t="shared" si="26"/>
        <v>0</v>
      </c>
      <c r="J65" s="24">
        <f t="shared" si="26"/>
        <v>4973</v>
      </c>
      <c r="K65" s="24"/>
    </row>
    <row r="66" spans="1:11" ht="21.75" customHeight="1">
      <c r="A66" s="55"/>
      <c r="B66" s="55"/>
      <c r="C66" s="23"/>
      <c r="D66" s="3" t="s">
        <v>85</v>
      </c>
      <c r="E66" s="24"/>
      <c r="F66" s="24">
        <f>G66+H66+I66+J66+K66</f>
        <v>4973</v>
      </c>
      <c r="G66" s="24"/>
      <c r="H66" s="24"/>
      <c r="I66" s="39"/>
      <c r="J66" s="24">
        <v>4973</v>
      </c>
      <c r="K66" s="24"/>
    </row>
    <row r="67" spans="1:11" s="8" customFormat="1" ht="21">
      <c r="A67" s="56" t="s">
        <v>55</v>
      </c>
      <c r="B67" s="21"/>
      <c r="C67" s="21"/>
      <c r="D67" s="1" t="s">
        <v>108</v>
      </c>
      <c r="E67" s="22">
        <f aca="true" t="shared" si="27" ref="E67:J67">E68+E82</f>
        <v>5312873.98</v>
      </c>
      <c r="F67" s="22">
        <f t="shared" si="27"/>
        <v>525540</v>
      </c>
      <c r="G67" s="22">
        <f t="shared" si="27"/>
        <v>3500</v>
      </c>
      <c r="H67" s="22">
        <f t="shared" si="27"/>
        <v>119240</v>
      </c>
      <c r="I67" s="22">
        <f t="shared" si="27"/>
        <v>402800</v>
      </c>
      <c r="J67" s="22">
        <f t="shared" si="27"/>
        <v>0</v>
      </c>
      <c r="K67" s="22"/>
    </row>
    <row r="68" spans="1:11" s="8" customFormat="1" ht="12.75">
      <c r="A68" s="54"/>
      <c r="B68" s="56" t="s">
        <v>56</v>
      </c>
      <c r="C68" s="21"/>
      <c r="D68" s="4" t="s">
        <v>57</v>
      </c>
      <c r="E68" s="22">
        <f aca="true" t="shared" si="28" ref="E68:J68">E69+E74+E77+E80</f>
        <v>5291973.98</v>
      </c>
      <c r="F68" s="22">
        <f t="shared" si="28"/>
        <v>525540</v>
      </c>
      <c r="G68" s="22">
        <f t="shared" si="28"/>
        <v>3500</v>
      </c>
      <c r="H68" s="22">
        <f t="shared" si="28"/>
        <v>119240</v>
      </c>
      <c r="I68" s="22">
        <f t="shared" si="28"/>
        <v>402800</v>
      </c>
      <c r="J68" s="22">
        <f t="shared" si="28"/>
        <v>0</v>
      </c>
      <c r="K68" s="22"/>
    </row>
    <row r="69" spans="1:11" ht="12.75">
      <c r="A69" s="54"/>
      <c r="B69" s="54"/>
      <c r="C69" s="57" t="s">
        <v>15</v>
      </c>
      <c r="D69" s="3" t="s">
        <v>46</v>
      </c>
      <c r="E69" s="24">
        <f aca="true" t="shared" si="29" ref="E69:J69">E70+E71+E72+E73</f>
        <v>47500</v>
      </c>
      <c r="F69" s="24">
        <f t="shared" si="29"/>
        <v>517000</v>
      </c>
      <c r="G69" s="24">
        <f t="shared" si="29"/>
        <v>3500</v>
      </c>
      <c r="H69" s="24">
        <f t="shared" si="29"/>
        <v>110700</v>
      </c>
      <c r="I69" s="24">
        <f t="shared" si="29"/>
        <v>402800</v>
      </c>
      <c r="J69" s="24">
        <f t="shared" si="29"/>
        <v>0</v>
      </c>
      <c r="K69" s="24"/>
    </row>
    <row r="70" spans="1:11" ht="22.5">
      <c r="A70" s="54"/>
      <c r="B70" s="54"/>
      <c r="C70" s="58"/>
      <c r="D70" s="3" t="s">
        <v>58</v>
      </c>
      <c r="E70" s="24">
        <v>47500</v>
      </c>
      <c r="F70" s="24"/>
      <c r="G70" s="24"/>
      <c r="H70" s="24"/>
      <c r="I70" s="19"/>
      <c r="J70" s="24"/>
      <c r="K70" s="24"/>
    </row>
    <row r="71" spans="1:11" ht="56.25">
      <c r="A71" s="54"/>
      <c r="B71" s="54"/>
      <c r="C71" s="58"/>
      <c r="D71" s="41" t="s">
        <v>92</v>
      </c>
      <c r="E71" s="24"/>
      <c r="F71" s="24">
        <f>G71+H71+I71+J71</f>
        <v>503500</v>
      </c>
      <c r="G71" s="24"/>
      <c r="H71" s="24">
        <v>100700</v>
      </c>
      <c r="I71" s="39">
        <v>402800</v>
      </c>
      <c r="J71" s="24"/>
      <c r="K71" s="24"/>
    </row>
    <row r="72" spans="1:11" ht="12.75">
      <c r="A72" s="54"/>
      <c r="B72" s="54"/>
      <c r="C72" s="58"/>
      <c r="D72" s="41" t="s">
        <v>104</v>
      </c>
      <c r="E72" s="24"/>
      <c r="F72" s="24">
        <f>G72+H72+I72+J72</f>
        <v>3500</v>
      </c>
      <c r="G72" s="24">
        <v>3500</v>
      </c>
      <c r="H72" s="24"/>
      <c r="I72" s="39"/>
      <c r="J72" s="24"/>
      <c r="K72" s="24"/>
    </row>
    <row r="73" spans="1:11" ht="22.5">
      <c r="A73" s="54"/>
      <c r="B73" s="54"/>
      <c r="C73" s="55"/>
      <c r="D73" s="41" t="s">
        <v>112</v>
      </c>
      <c r="E73" s="24"/>
      <c r="F73" s="24">
        <f>G73+H73+I73+J73</f>
        <v>10000</v>
      </c>
      <c r="G73" s="24"/>
      <c r="H73" s="24">
        <v>10000</v>
      </c>
      <c r="I73" s="39"/>
      <c r="J73" s="24"/>
      <c r="K73" s="24"/>
    </row>
    <row r="74" spans="1:11" ht="12.75">
      <c r="A74" s="54"/>
      <c r="B74" s="54"/>
      <c r="C74" s="57" t="s">
        <v>91</v>
      </c>
      <c r="D74" s="3" t="s">
        <v>46</v>
      </c>
      <c r="E74" s="24">
        <f aca="true" t="shared" si="30" ref="E74:J74">E75+E76</f>
        <v>1861899.98</v>
      </c>
      <c r="F74" s="24">
        <f t="shared" si="30"/>
        <v>0</v>
      </c>
      <c r="G74" s="24">
        <f t="shared" si="30"/>
        <v>0</v>
      </c>
      <c r="H74" s="24">
        <f t="shared" si="30"/>
        <v>0</v>
      </c>
      <c r="I74" s="24">
        <f t="shared" si="30"/>
        <v>0</v>
      </c>
      <c r="J74" s="24">
        <f t="shared" si="30"/>
        <v>0</v>
      </c>
      <c r="K74" s="24"/>
    </row>
    <row r="75" spans="1:11" ht="22.5">
      <c r="A75" s="54"/>
      <c r="B75" s="54"/>
      <c r="C75" s="58"/>
      <c r="D75" s="3" t="s">
        <v>59</v>
      </c>
      <c r="E75" s="24">
        <v>1136900.48</v>
      </c>
      <c r="F75" s="24"/>
      <c r="G75" s="24"/>
      <c r="H75" s="24"/>
      <c r="I75" s="19"/>
      <c r="J75" s="24"/>
      <c r="K75" s="24"/>
    </row>
    <row r="76" spans="1:11" ht="22.5">
      <c r="A76" s="54"/>
      <c r="B76" s="54"/>
      <c r="C76" s="59"/>
      <c r="D76" s="3" t="s">
        <v>60</v>
      </c>
      <c r="E76" s="24">
        <v>724999.5</v>
      </c>
      <c r="F76" s="24"/>
      <c r="G76" s="24"/>
      <c r="H76" s="24"/>
      <c r="I76" s="19"/>
      <c r="J76" s="24"/>
      <c r="K76" s="24"/>
    </row>
    <row r="77" spans="1:11" ht="12.75">
      <c r="A77" s="54"/>
      <c r="B77" s="54"/>
      <c r="C77" s="57" t="s">
        <v>30</v>
      </c>
      <c r="D77" s="3" t="s">
        <v>46</v>
      </c>
      <c r="E77" s="24">
        <f aca="true" t="shared" si="31" ref="E77:J77">E78+E79</f>
        <v>3382574</v>
      </c>
      <c r="F77" s="24">
        <f t="shared" si="31"/>
        <v>0</v>
      </c>
      <c r="G77" s="24">
        <f t="shared" si="31"/>
        <v>0</v>
      </c>
      <c r="H77" s="24">
        <f t="shared" si="31"/>
        <v>0</v>
      </c>
      <c r="I77" s="24">
        <f t="shared" si="31"/>
        <v>0</v>
      </c>
      <c r="J77" s="24">
        <f t="shared" si="31"/>
        <v>0</v>
      </c>
      <c r="K77" s="24"/>
    </row>
    <row r="78" spans="1:11" ht="22.5">
      <c r="A78" s="54"/>
      <c r="B78" s="54"/>
      <c r="C78" s="58"/>
      <c r="D78" s="3" t="s">
        <v>59</v>
      </c>
      <c r="E78" s="24">
        <v>2053474</v>
      </c>
      <c r="F78" s="24"/>
      <c r="G78" s="24"/>
      <c r="H78" s="24"/>
      <c r="I78" s="19"/>
      <c r="J78" s="24"/>
      <c r="K78" s="24"/>
    </row>
    <row r="79" spans="1:11" ht="22.5">
      <c r="A79" s="54"/>
      <c r="B79" s="54"/>
      <c r="C79" s="59"/>
      <c r="D79" s="3" t="s">
        <v>60</v>
      </c>
      <c r="E79" s="24">
        <v>1329100</v>
      </c>
      <c r="F79" s="24"/>
      <c r="G79" s="24"/>
      <c r="H79" s="24"/>
      <c r="I79" s="19"/>
      <c r="J79" s="24"/>
      <c r="K79" s="24"/>
    </row>
    <row r="80" spans="1:11" ht="12.75">
      <c r="A80" s="54"/>
      <c r="B80" s="54"/>
      <c r="C80" s="57" t="s">
        <v>34</v>
      </c>
      <c r="D80" s="3" t="s">
        <v>100</v>
      </c>
      <c r="E80" s="24">
        <f aca="true" t="shared" si="32" ref="E80:J80">E81</f>
        <v>0</v>
      </c>
      <c r="F80" s="24">
        <f t="shared" si="32"/>
        <v>8540</v>
      </c>
      <c r="G80" s="24">
        <f t="shared" si="32"/>
        <v>0</v>
      </c>
      <c r="H80" s="24">
        <f t="shared" si="32"/>
        <v>8540</v>
      </c>
      <c r="I80" s="24">
        <f t="shared" si="32"/>
        <v>0</v>
      </c>
      <c r="J80" s="24">
        <f t="shared" si="32"/>
        <v>0</v>
      </c>
      <c r="K80" s="24"/>
    </row>
    <row r="81" spans="1:11" ht="12.75">
      <c r="A81" s="54"/>
      <c r="B81" s="55"/>
      <c r="C81" s="59"/>
      <c r="D81" s="3" t="s">
        <v>99</v>
      </c>
      <c r="E81" s="24"/>
      <c r="F81" s="24">
        <f>G81+H81+I81+J81+K81</f>
        <v>8540</v>
      </c>
      <c r="G81" s="24"/>
      <c r="H81" s="24">
        <v>8540</v>
      </c>
      <c r="I81" s="39"/>
      <c r="J81" s="24"/>
      <c r="K81" s="24"/>
    </row>
    <row r="82" spans="1:11" s="8" customFormat="1" ht="21">
      <c r="A82" s="54"/>
      <c r="B82" s="56" t="s">
        <v>61</v>
      </c>
      <c r="C82" s="21"/>
      <c r="D82" s="2" t="s">
        <v>63</v>
      </c>
      <c r="E82" s="22">
        <f aca="true" t="shared" si="33" ref="E82:J83">E83</f>
        <v>20900</v>
      </c>
      <c r="F82" s="22">
        <f t="shared" si="33"/>
        <v>0</v>
      </c>
      <c r="G82" s="22">
        <f t="shared" si="33"/>
        <v>0</v>
      </c>
      <c r="H82" s="22">
        <f t="shared" si="33"/>
        <v>0</v>
      </c>
      <c r="I82" s="22">
        <f t="shared" si="33"/>
        <v>0</v>
      </c>
      <c r="J82" s="22">
        <f t="shared" si="33"/>
        <v>0</v>
      </c>
      <c r="K82" s="22"/>
    </row>
    <row r="83" spans="1:11" ht="12.75">
      <c r="A83" s="54"/>
      <c r="B83" s="54"/>
      <c r="C83" s="57" t="s">
        <v>15</v>
      </c>
      <c r="D83" s="3" t="s">
        <v>46</v>
      </c>
      <c r="E83" s="24">
        <f t="shared" si="33"/>
        <v>20900</v>
      </c>
      <c r="F83" s="24">
        <f t="shared" si="33"/>
        <v>0</v>
      </c>
      <c r="G83" s="24">
        <f t="shared" si="33"/>
        <v>0</v>
      </c>
      <c r="H83" s="24">
        <f t="shared" si="33"/>
        <v>0</v>
      </c>
      <c r="I83" s="24">
        <f t="shared" si="33"/>
        <v>0</v>
      </c>
      <c r="J83" s="24">
        <f t="shared" si="33"/>
        <v>0</v>
      </c>
      <c r="K83" s="24"/>
    </row>
    <row r="84" spans="1:11" ht="22.5">
      <c r="A84" s="55"/>
      <c r="B84" s="55"/>
      <c r="C84" s="59"/>
      <c r="D84" s="3" t="s">
        <v>62</v>
      </c>
      <c r="E84" s="24">
        <v>20900</v>
      </c>
      <c r="F84" s="24"/>
      <c r="G84" s="24"/>
      <c r="H84" s="24"/>
      <c r="I84" s="19"/>
      <c r="J84" s="24"/>
      <c r="K84" s="24"/>
    </row>
    <row r="85" spans="1:11" s="8" customFormat="1" ht="12.75">
      <c r="A85" s="56" t="s">
        <v>64</v>
      </c>
      <c r="B85" s="21"/>
      <c r="C85" s="21"/>
      <c r="D85" s="1" t="s">
        <v>66</v>
      </c>
      <c r="E85" s="22">
        <f aca="true" t="shared" si="34" ref="E85:J87">E86</f>
        <v>6500</v>
      </c>
      <c r="F85" s="22">
        <f t="shared" si="34"/>
        <v>0</v>
      </c>
      <c r="G85" s="22">
        <f t="shared" si="34"/>
        <v>0</v>
      </c>
      <c r="H85" s="22">
        <f t="shared" si="34"/>
        <v>0</v>
      </c>
      <c r="I85" s="22">
        <f t="shared" si="34"/>
        <v>0</v>
      </c>
      <c r="J85" s="22">
        <f t="shared" si="34"/>
        <v>0</v>
      </c>
      <c r="K85" s="22"/>
    </row>
    <row r="86" spans="1:11" s="8" customFormat="1" ht="12.75">
      <c r="A86" s="54"/>
      <c r="B86" s="56" t="s">
        <v>65</v>
      </c>
      <c r="C86" s="21"/>
      <c r="D86" s="2" t="s">
        <v>67</v>
      </c>
      <c r="E86" s="22">
        <f t="shared" si="34"/>
        <v>6500</v>
      </c>
      <c r="F86" s="22">
        <f t="shared" si="34"/>
        <v>0</v>
      </c>
      <c r="G86" s="22">
        <f t="shared" si="34"/>
        <v>0</v>
      </c>
      <c r="H86" s="22">
        <f t="shared" si="34"/>
        <v>0</v>
      </c>
      <c r="I86" s="22">
        <f t="shared" si="34"/>
        <v>0</v>
      </c>
      <c r="J86" s="22">
        <f t="shared" si="34"/>
        <v>0</v>
      </c>
      <c r="K86" s="22"/>
    </row>
    <row r="87" spans="1:11" ht="12.75">
      <c r="A87" s="54"/>
      <c r="B87" s="54"/>
      <c r="C87" s="23" t="s">
        <v>15</v>
      </c>
      <c r="D87" s="3" t="s">
        <v>46</v>
      </c>
      <c r="E87" s="24">
        <f t="shared" si="34"/>
        <v>6500</v>
      </c>
      <c r="F87" s="24">
        <f t="shared" si="34"/>
        <v>0</v>
      </c>
      <c r="G87" s="24">
        <f t="shared" si="34"/>
        <v>0</v>
      </c>
      <c r="H87" s="24">
        <f t="shared" si="34"/>
        <v>0</v>
      </c>
      <c r="I87" s="24">
        <f t="shared" si="34"/>
        <v>0</v>
      </c>
      <c r="J87" s="24">
        <f t="shared" si="34"/>
        <v>0</v>
      </c>
      <c r="K87" s="24"/>
    </row>
    <row r="88" spans="1:11" ht="12.75">
      <c r="A88" s="55"/>
      <c r="B88" s="55"/>
      <c r="C88" s="23"/>
      <c r="D88" s="3" t="s">
        <v>68</v>
      </c>
      <c r="E88" s="24">
        <v>6500</v>
      </c>
      <c r="F88" s="24"/>
      <c r="G88" s="24"/>
      <c r="H88" s="24"/>
      <c r="I88" s="19"/>
      <c r="J88" s="24"/>
      <c r="K88" s="24"/>
    </row>
    <row r="89" spans="1:11" s="8" customFormat="1" ht="12.75">
      <c r="A89" s="56" t="s">
        <v>69</v>
      </c>
      <c r="B89" s="21"/>
      <c r="C89" s="21"/>
      <c r="D89" s="1" t="s">
        <v>79</v>
      </c>
      <c r="E89" s="22">
        <f aca="true" t="shared" si="35" ref="E89:J89">E90+E101</f>
        <v>0</v>
      </c>
      <c r="F89" s="22">
        <f t="shared" si="35"/>
        <v>171097.77000000002</v>
      </c>
      <c r="G89" s="22">
        <f t="shared" si="35"/>
        <v>0</v>
      </c>
      <c r="H89" s="22">
        <f t="shared" si="35"/>
        <v>64614.66</v>
      </c>
      <c r="I89" s="22">
        <f t="shared" si="35"/>
        <v>0</v>
      </c>
      <c r="J89" s="22">
        <f t="shared" si="35"/>
        <v>106483.11</v>
      </c>
      <c r="K89" s="22"/>
    </row>
    <row r="90" spans="1:11" s="8" customFormat="1" ht="12.75">
      <c r="A90" s="54"/>
      <c r="B90" s="56" t="s">
        <v>70</v>
      </c>
      <c r="C90" s="21"/>
      <c r="D90" s="2" t="s">
        <v>81</v>
      </c>
      <c r="E90" s="22">
        <f aca="true" t="shared" si="36" ref="E90:J90">E91+E96</f>
        <v>0</v>
      </c>
      <c r="F90" s="22">
        <f t="shared" si="36"/>
        <v>171097.77000000002</v>
      </c>
      <c r="G90" s="22">
        <f t="shared" si="36"/>
        <v>0</v>
      </c>
      <c r="H90" s="22">
        <f t="shared" si="36"/>
        <v>64614.66</v>
      </c>
      <c r="I90" s="22">
        <f t="shared" si="36"/>
        <v>0</v>
      </c>
      <c r="J90" s="22">
        <f t="shared" si="36"/>
        <v>106483.11</v>
      </c>
      <c r="K90" s="22"/>
    </row>
    <row r="91" spans="1:11" ht="12.75">
      <c r="A91" s="54"/>
      <c r="B91" s="54"/>
      <c r="C91" s="57" t="s">
        <v>91</v>
      </c>
      <c r="D91" s="3" t="s">
        <v>46</v>
      </c>
      <c r="E91" s="24">
        <f aca="true" t="shared" si="37" ref="E91:J91">E92+E93+E94+E95</f>
        <v>0</v>
      </c>
      <c r="F91" s="24">
        <f t="shared" si="37"/>
        <v>106483.11</v>
      </c>
      <c r="G91" s="24">
        <f t="shared" si="37"/>
        <v>0</v>
      </c>
      <c r="H91" s="24">
        <f t="shared" si="37"/>
        <v>0</v>
      </c>
      <c r="I91" s="24">
        <f t="shared" si="37"/>
        <v>0</v>
      </c>
      <c r="J91" s="24">
        <f t="shared" si="37"/>
        <v>106483.11</v>
      </c>
      <c r="K91" s="24"/>
    </row>
    <row r="92" spans="1:11" ht="12.75">
      <c r="A92" s="54"/>
      <c r="B92" s="54"/>
      <c r="C92" s="58"/>
      <c r="D92" s="25" t="s">
        <v>71</v>
      </c>
      <c r="E92" s="24"/>
      <c r="F92" s="24">
        <f>G92+H92+I92+J92</f>
        <v>22174.96</v>
      </c>
      <c r="G92" s="24"/>
      <c r="H92" s="24"/>
      <c r="I92" s="19"/>
      <c r="J92" s="24">
        <v>22174.96</v>
      </c>
      <c r="K92" s="24"/>
    </row>
    <row r="93" spans="1:11" ht="12.75">
      <c r="A93" s="54"/>
      <c r="B93" s="54"/>
      <c r="C93" s="58"/>
      <c r="D93" s="25" t="s">
        <v>72</v>
      </c>
      <c r="E93" s="24"/>
      <c r="F93" s="24">
        <f>G93+H93+I93+J93</f>
        <v>64137.42</v>
      </c>
      <c r="G93" s="24"/>
      <c r="H93" s="24"/>
      <c r="I93" s="19"/>
      <c r="J93" s="24">
        <v>64137.42</v>
      </c>
      <c r="K93" s="24"/>
    </row>
    <row r="94" spans="1:11" ht="12.75">
      <c r="A94" s="54"/>
      <c r="B94" s="54"/>
      <c r="C94" s="58"/>
      <c r="D94" s="3" t="s">
        <v>101</v>
      </c>
      <c r="E94" s="24"/>
      <c r="F94" s="24">
        <f>G94+H94+I94+J94</f>
        <v>20170.73</v>
      </c>
      <c r="G94" s="24"/>
      <c r="H94" s="24"/>
      <c r="I94" s="19"/>
      <c r="J94" s="24">
        <v>20170.73</v>
      </c>
      <c r="K94" s="24"/>
    </row>
    <row r="95" spans="1:11" ht="12.75">
      <c r="A95" s="54"/>
      <c r="B95" s="54"/>
      <c r="C95" s="59"/>
      <c r="D95" s="3" t="s">
        <v>73</v>
      </c>
      <c r="E95" s="24"/>
      <c r="F95" s="24">
        <f>G95+H95+I95+J95</f>
        <v>0</v>
      </c>
      <c r="G95" s="24"/>
      <c r="H95" s="24"/>
      <c r="I95" s="19"/>
      <c r="J95" s="24">
        <v>0</v>
      </c>
      <c r="K95" s="24"/>
    </row>
    <row r="96" spans="1:11" ht="12.75">
      <c r="A96" s="54"/>
      <c r="B96" s="54"/>
      <c r="C96" s="57" t="s">
        <v>30</v>
      </c>
      <c r="D96" s="3" t="s">
        <v>46</v>
      </c>
      <c r="E96" s="24">
        <f aca="true" t="shared" si="38" ref="E96:J96">E97+E98+E99+E100</f>
        <v>0</v>
      </c>
      <c r="F96" s="24">
        <f t="shared" si="38"/>
        <v>64614.66</v>
      </c>
      <c r="G96" s="24">
        <f t="shared" si="38"/>
        <v>0</v>
      </c>
      <c r="H96" s="24">
        <f t="shared" si="38"/>
        <v>64614.66</v>
      </c>
      <c r="I96" s="24">
        <f t="shared" si="38"/>
        <v>0</v>
      </c>
      <c r="J96" s="24">
        <f t="shared" si="38"/>
        <v>0</v>
      </c>
      <c r="K96" s="24"/>
    </row>
    <row r="97" spans="1:11" ht="12.75">
      <c r="A97" s="54"/>
      <c r="B97" s="54"/>
      <c r="C97" s="58"/>
      <c r="D97" s="25" t="s">
        <v>71</v>
      </c>
      <c r="E97" s="24"/>
      <c r="F97" s="24">
        <f>G97+H97+I97+J97</f>
        <v>14379.04</v>
      </c>
      <c r="G97" s="24"/>
      <c r="H97" s="24">
        <v>14379.04</v>
      </c>
      <c r="I97" s="19"/>
      <c r="J97" s="24"/>
      <c r="K97" s="24"/>
    </row>
    <row r="98" spans="1:11" ht="12.75">
      <c r="A98" s="54"/>
      <c r="B98" s="54"/>
      <c r="C98" s="58"/>
      <c r="D98" s="25" t="s">
        <v>72</v>
      </c>
      <c r="E98" s="24"/>
      <c r="F98" s="24">
        <f>G98+H98+I98+J98</f>
        <v>36933.86</v>
      </c>
      <c r="G98" s="24"/>
      <c r="H98" s="24">
        <v>36933.86</v>
      </c>
      <c r="I98" s="19"/>
      <c r="J98" s="24"/>
      <c r="K98" s="24"/>
    </row>
    <row r="99" spans="1:11" ht="12.75">
      <c r="A99" s="54"/>
      <c r="B99" s="54"/>
      <c r="C99" s="58"/>
      <c r="D99" s="3" t="s">
        <v>101</v>
      </c>
      <c r="E99" s="24"/>
      <c r="F99" s="24">
        <f>G99+H99+I99+J99</f>
        <v>13301.76</v>
      </c>
      <c r="G99" s="24"/>
      <c r="H99" s="24">
        <v>13301.76</v>
      </c>
      <c r="I99" s="19"/>
      <c r="J99" s="24"/>
      <c r="K99" s="24"/>
    </row>
    <row r="100" spans="1:11" ht="12.75">
      <c r="A100" s="54"/>
      <c r="B100" s="55"/>
      <c r="C100" s="59"/>
      <c r="D100" s="3" t="s">
        <v>73</v>
      </c>
      <c r="E100" s="24"/>
      <c r="F100" s="24">
        <f>G100+H100+I100+J100</f>
        <v>0</v>
      </c>
      <c r="G100" s="24"/>
      <c r="H100" s="24">
        <v>0</v>
      </c>
      <c r="I100" s="19"/>
      <c r="J100" s="24"/>
      <c r="K100" s="24"/>
    </row>
    <row r="101" spans="1:11" s="8" customFormat="1" ht="12.75">
      <c r="A101" s="54"/>
      <c r="B101" s="56" t="s">
        <v>74</v>
      </c>
      <c r="C101" s="21"/>
      <c r="D101" s="2" t="s">
        <v>75</v>
      </c>
      <c r="E101" s="22">
        <f aca="true" t="shared" si="39" ref="E101:J102">E102</f>
        <v>0</v>
      </c>
      <c r="F101" s="22">
        <f t="shared" si="39"/>
        <v>0</v>
      </c>
      <c r="G101" s="22">
        <f t="shared" si="39"/>
        <v>0</v>
      </c>
      <c r="H101" s="22">
        <f t="shared" si="39"/>
        <v>0</v>
      </c>
      <c r="I101" s="22">
        <f t="shared" si="39"/>
        <v>0</v>
      </c>
      <c r="J101" s="22">
        <f t="shared" si="39"/>
        <v>0</v>
      </c>
      <c r="K101" s="22"/>
    </row>
    <row r="102" spans="1:11" ht="12.75">
      <c r="A102" s="54"/>
      <c r="B102" s="54"/>
      <c r="C102" s="23" t="s">
        <v>30</v>
      </c>
      <c r="D102" s="3" t="s">
        <v>46</v>
      </c>
      <c r="E102" s="24">
        <f t="shared" si="39"/>
        <v>0</v>
      </c>
      <c r="F102" s="24">
        <f t="shared" si="39"/>
        <v>0</v>
      </c>
      <c r="G102" s="24">
        <f t="shared" si="39"/>
        <v>0</v>
      </c>
      <c r="H102" s="24">
        <f t="shared" si="39"/>
        <v>0</v>
      </c>
      <c r="I102" s="24">
        <f t="shared" si="39"/>
        <v>0</v>
      </c>
      <c r="J102" s="24">
        <f t="shared" si="39"/>
        <v>0</v>
      </c>
      <c r="K102" s="24"/>
    </row>
    <row r="103" spans="1:11" ht="12.75">
      <c r="A103" s="67"/>
      <c r="B103" s="67"/>
      <c r="C103" s="26"/>
      <c r="D103" s="5" t="s">
        <v>76</v>
      </c>
      <c r="E103" s="27">
        <f>F103</f>
        <v>0</v>
      </c>
      <c r="F103" s="27">
        <f>G103+H103+I103+J103</f>
        <v>0</v>
      </c>
      <c r="G103" s="27"/>
      <c r="H103" s="27"/>
      <c r="I103" s="28"/>
      <c r="J103" s="27"/>
      <c r="K103" s="27"/>
    </row>
    <row r="104" spans="1:11" s="8" customFormat="1" ht="12.75">
      <c r="A104" s="29"/>
      <c r="B104" s="29"/>
      <c r="C104" s="29"/>
      <c r="D104" s="29" t="s">
        <v>78</v>
      </c>
      <c r="E104" s="30">
        <f aca="true" t="shared" si="40" ref="E104:J104">E7+E15+E31+E46+E50+E54+E67+E85+E89+E63</f>
        <v>8267650.23</v>
      </c>
      <c r="F104" s="30">
        <f t="shared" si="40"/>
        <v>2604300.77</v>
      </c>
      <c r="G104" s="30">
        <f t="shared" si="40"/>
        <v>3500</v>
      </c>
      <c r="H104" s="30">
        <f t="shared" si="40"/>
        <v>1147970.66</v>
      </c>
      <c r="I104" s="30">
        <f t="shared" si="40"/>
        <v>1334060</v>
      </c>
      <c r="J104" s="30">
        <f t="shared" si="40"/>
        <v>118770.11</v>
      </c>
      <c r="K104" s="30"/>
    </row>
    <row r="105" spans="4:10" ht="22.5">
      <c r="D105" s="46" t="s">
        <v>110</v>
      </c>
      <c r="G105" s="62">
        <f>G104+H104+I104+J104</f>
        <v>2604300.77</v>
      </c>
      <c r="H105" s="63"/>
      <c r="I105" s="63"/>
      <c r="J105" s="63"/>
    </row>
    <row r="106" spans="4:6" ht="12.75">
      <c r="D106" s="46" t="s">
        <v>109</v>
      </c>
      <c r="E106" s="64">
        <f>E104+F104</f>
        <v>10871951</v>
      </c>
      <c r="F106" s="63"/>
    </row>
  </sheetData>
  <sheetProtection/>
  <mergeCells count="41">
    <mergeCell ref="A63:A66"/>
    <mergeCell ref="B64:B66"/>
    <mergeCell ref="A67:A84"/>
    <mergeCell ref="B68:B81"/>
    <mergeCell ref="B82:B84"/>
    <mergeCell ref="C74:C76"/>
    <mergeCell ref="C77:C79"/>
    <mergeCell ref="C69:C73"/>
    <mergeCell ref="C91:C95"/>
    <mergeCell ref="B86:B88"/>
    <mergeCell ref="A89:A103"/>
    <mergeCell ref="B90:B100"/>
    <mergeCell ref="B101:B103"/>
    <mergeCell ref="C96:C100"/>
    <mergeCell ref="A85:A88"/>
    <mergeCell ref="A15:A30"/>
    <mergeCell ref="B16:B19"/>
    <mergeCell ref="B20:B30"/>
    <mergeCell ref="C17:C19"/>
    <mergeCell ref="C21:C26"/>
    <mergeCell ref="A54:A62"/>
    <mergeCell ref="B55:B57"/>
    <mergeCell ref="B58:B62"/>
    <mergeCell ref="A31:A45"/>
    <mergeCell ref="B32:B45"/>
    <mergeCell ref="G105:J105"/>
    <mergeCell ref="E106:F106"/>
    <mergeCell ref="C80:C81"/>
    <mergeCell ref="C83:C84"/>
    <mergeCell ref="A46:A49"/>
    <mergeCell ref="B47:B49"/>
    <mergeCell ref="A50:A53"/>
    <mergeCell ref="B51:B53"/>
    <mergeCell ref="E3:E5"/>
    <mergeCell ref="G4:J4"/>
    <mergeCell ref="A1:K1"/>
    <mergeCell ref="A7:A14"/>
    <mergeCell ref="B8:B14"/>
    <mergeCell ref="C9:C12"/>
    <mergeCell ref="C13:C14"/>
    <mergeCell ref="K4:K5"/>
  </mergeCells>
  <printOptions/>
  <pageMargins left="0.2" right="0.16" top="0.46" bottom="0.3" header="0.23" footer="0.2"/>
  <pageSetup fitToHeight="3" fitToWidth="1" horizontalDpi="600" verticalDpi="600" orientation="landscape" pageOrder="overThenDown" paperSize="9" scale="96" r:id="rId1"/>
  <headerFooter alignWithMargins="0">
    <oddHeader>&amp;L&amp;P&amp;C
&amp;RZał. Nr 3 do Uchwały Rady Miejskiej w Jezioranach Nr VIII/40/2011 z  dnia 30.06.2011 w sprawie  zmian w budżecie gminy na rok 2011(RIO)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2011-08-24T12:17:07Z</cp:lastPrinted>
  <dcterms:created xsi:type="dcterms:W3CDTF">2010-11-19T08:04:24Z</dcterms:created>
  <dcterms:modified xsi:type="dcterms:W3CDTF">2011-08-24T12:17:34Z</dcterms:modified>
  <cp:category/>
  <cp:version/>
  <cp:contentType/>
  <cp:contentStatus/>
</cp:coreProperties>
</file>