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95" windowHeight="11640" activeTab="2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<sst xmlns="http://schemas.openxmlformats.org/spreadsheetml/2006/main" count="264" uniqueCount="140">
  <si>
    <t>Lp</t>
  </si>
  <si>
    <t>Nazwa sołectwa</t>
  </si>
  <si>
    <t>Środki funduszu przypadajace na dane sołectwo</t>
  </si>
  <si>
    <t>Klasyfikacja</t>
  </si>
  <si>
    <t>Przedsięwziecia przewidziane do realizacji</t>
  </si>
  <si>
    <t>Wydatki na poszczególne pozycje</t>
  </si>
  <si>
    <t>ZERBUŃ</t>
  </si>
  <si>
    <t>926-92601-6050</t>
  </si>
  <si>
    <t>Budowa ogrodzenia boiska sportowego</t>
  </si>
  <si>
    <t>KIKITY</t>
  </si>
  <si>
    <t>921-92109-6050</t>
  </si>
  <si>
    <t>921-92109-6060</t>
  </si>
  <si>
    <t>Zakup wyposażenia do świetlicy wiejskiej:piłkarzyki, stół do tenisa stołowego wraz z rakietkami i piłeczkami, kino domowe</t>
  </si>
  <si>
    <t>926-92605-4300</t>
  </si>
  <si>
    <t>Zorganizowanie wyjazdów kulturalno-oświatowych dla dzieci i młodzieży</t>
  </si>
  <si>
    <t>926-92695-6050</t>
  </si>
  <si>
    <t>Zbudowanie grzybka</t>
  </si>
  <si>
    <t>STUDZIANKA</t>
  </si>
  <si>
    <t>700-70005-4210</t>
  </si>
  <si>
    <t>Zakup kosiarki spalinowej oraz paliwa</t>
  </si>
  <si>
    <t>700-70005-6050</t>
  </si>
  <si>
    <t>Plac zabaw</t>
  </si>
  <si>
    <t>KRAMARZEWO</t>
  </si>
  <si>
    <t>600-60016-6050</t>
  </si>
  <si>
    <t>Remont drogi Kramarzewo-Tłokowo (od krzyżówki w kierunku koscioła)</t>
  </si>
  <si>
    <t>KIERSZTANOWO</t>
  </si>
  <si>
    <t>Zakup wyposażenia do świetlicy wiejskiej</t>
  </si>
  <si>
    <t>KROKOWO</t>
  </si>
  <si>
    <t>Remont boiska sportowego</t>
  </si>
  <si>
    <t>TŁOKOWO</t>
  </si>
  <si>
    <t>Odwodnienie i ogrodzenie placu zabaw ( zakup zabawek)</t>
  </si>
  <si>
    <t>Zakup podkaszarki, konserwacja i paliwo</t>
  </si>
  <si>
    <t>921-92109-4210</t>
  </si>
  <si>
    <t>Zakup wyposażenia do świetlicy</t>
  </si>
  <si>
    <t>OLSZEWNIK</t>
  </si>
  <si>
    <t>Zakup kosiarki</t>
  </si>
  <si>
    <t>Wykonanie miejsca do grillowania</t>
  </si>
  <si>
    <t>POLKAJMY</t>
  </si>
  <si>
    <t>MIEJSKA WIEŚ</t>
  </si>
  <si>
    <t>926-92601-4210</t>
  </si>
  <si>
    <t>Zakup sprzętu sporowego</t>
  </si>
  <si>
    <t>Moderniacja dróg szutrowych</t>
  </si>
  <si>
    <t>PIERWĄGI</t>
  </si>
  <si>
    <t>Ogrodzenie boiska</t>
  </si>
  <si>
    <t>Zakup kosiarki żyłkowej</t>
  </si>
  <si>
    <t>Paliwo do kosairki, żyłka, osłona twarzy, olej, sekator</t>
  </si>
  <si>
    <t>STUDNICA</t>
  </si>
  <si>
    <t>Modernizacja ogrodzenia i grzybka</t>
  </si>
  <si>
    <t>PISZEWO</t>
  </si>
  <si>
    <t>Zakup kosiarki oraz paliwa</t>
  </si>
  <si>
    <t>Zakup agregatu prądotwórczego</t>
  </si>
  <si>
    <t>700-70005-4300</t>
  </si>
  <si>
    <t>Ogrodzenie placu zabaw</t>
  </si>
  <si>
    <t>900-90004-4210</t>
  </si>
  <si>
    <t>Zakup drzewek ozdobnych, gazonów śmietników</t>
  </si>
  <si>
    <t>POTRYTY</t>
  </si>
  <si>
    <t>Zakup kosiarki spalinowej 5KM</t>
  </si>
  <si>
    <t>Zakup wykarzarki 2,7KM z pełnym wyposażeniem</t>
  </si>
  <si>
    <t>Zakup traktora do koszenia trawy</t>
  </si>
  <si>
    <t>Zakup osprzętu do kosiarek</t>
  </si>
  <si>
    <t>600-60016-4270</t>
  </si>
  <si>
    <t>Remont drogi Potryty-Ustnik</t>
  </si>
  <si>
    <t>LEKITY</t>
  </si>
  <si>
    <t>Zakup kosy spalinowej wraz z osprzętem</t>
  </si>
  <si>
    <t>Ogrodzenie terenu przy świetlicy</t>
  </si>
  <si>
    <t>Zakup roślin ozdobnych</t>
  </si>
  <si>
    <t>Zakup wieży stereo</t>
  </si>
  <si>
    <t>RADOSTOWO</t>
  </si>
  <si>
    <t>Zakup ciagniczka wraz z akcesoriami, kosiarki i osprzętu</t>
  </si>
  <si>
    <t>Urządzenie zieleni na klombach</t>
  </si>
  <si>
    <t>754-75412-4210</t>
  </si>
  <si>
    <t>Zakup sprzętu dla OSP</t>
  </si>
  <si>
    <t>ŻARDENIKI</t>
  </si>
  <si>
    <t>Malowanie przystanku i ławek</t>
  </si>
  <si>
    <t>Wymiana drzwi w świetlicy</t>
  </si>
  <si>
    <t>Zakup stołu do tenisa</t>
  </si>
  <si>
    <t>Niwelacja placu zabaw</t>
  </si>
  <si>
    <t>600-60016-4210</t>
  </si>
  <si>
    <t>Zakup piasku na drogę do Pana Markiewicza</t>
  </si>
  <si>
    <t>Organizacja wyjazdu dla dzieci do teatru i na basen</t>
  </si>
  <si>
    <t>Przygotowanie terenu na plac wiejski</t>
  </si>
  <si>
    <t>DERC</t>
  </si>
  <si>
    <t>754-75412-6050</t>
  </si>
  <si>
    <t>Doposażenie OSP</t>
  </si>
  <si>
    <t>750-75095-4300</t>
  </si>
  <si>
    <t>Organizacja festyny z okazji 636-lecia powstania Derca</t>
  </si>
  <si>
    <t>Sprowadzenie teatrzyku dla dzieci na Dzień Dziecka</t>
  </si>
  <si>
    <t>750-75095-4210</t>
  </si>
  <si>
    <t>Organizacja Hubertusa</t>
  </si>
  <si>
    <t>Zakup paliwa i żyłki do kosy</t>
  </si>
  <si>
    <t>Wyposażenie świetlicy</t>
  </si>
  <si>
    <t>WÓJTÓWKO</t>
  </si>
  <si>
    <t>Wyrównanie drogi osiedlowej w msc. Kalis</t>
  </si>
  <si>
    <t>Remont kapliczki w msc. Modliny</t>
  </si>
  <si>
    <t>Remont budynku przy placu zabaw w Ustniku z przeznaczeniem na świetlicę</t>
  </si>
  <si>
    <t>Położenie chodnika wzdłuz drogi do zatoki szkolnej PKS w Wójtówku</t>
  </si>
  <si>
    <t>Zakup paliwa</t>
  </si>
  <si>
    <t>Usuwanie chwastów na terenie miejscowości</t>
  </si>
  <si>
    <t>Zakup zestawu zabawowego na plac zabaw</t>
  </si>
  <si>
    <t>FRANKNOWO</t>
  </si>
  <si>
    <t>700-7005-4210</t>
  </si>
  <si>
    <t>Zakup podkaszarki, paliwa i akcesoriów</t>
  </si>
  <si>
    <t>Położenie polbruku przy świetlicy wiejskiej we Franknowie</t>
  </si>
  <si>
    <t>Zakup zieleni</t>
  </si>
  <si>
    <t>KOSTRZEWY</t>
  </si>
  <si>
    <t>Zakup konstrukcji drenianej, która będzie służyła mieszkańcom jako świetlica</t>
  </si>
  <si>
    <t>Zakup materiałów i wyposażenia</t>
  </si>
  <si>
    <t>Zakup usług remontowych</t>
  </si>
  <si>
    <t>Pozostała działalność</t>
  </si>
  <si>
    <t>Zakup usług pozostałych</t>
  </si>
  <si>
    <t>Zakup materiałów i wyposazenia</t>
  </si>
  <si>
    <t xml:space="preserve">Dz </t>
  </si>
  <si>
    <t>Nazwa</t>
  </si>
  <si>
    <t xml:space="preserve">Kwota </t>
  </si>
  <si>
    <t>paragraf</t>
  </si>
  <si>
    <t>Transport i łączność</t>
  </si>
  <si>
    <t>Gospodarka mieszkaniowa</t>
  </si>
  <si>
    <t>Administracja publiczna</t>
  </si>
  <si>
    <t>Bezpieczeństwo publiczne i ochrona ppoż</t>
  </si>
  <si>
    <t>Gospodarka komunalna</t>
  </si>
  <si>
    <t>Kultura i ochrona dzidzictwa narodowego</t>
  </si>
  <si>
    <t>Kultura fizyczna i sport</t>
  </si>
  <si>
    <t>Zakup wykaszarki 2,7KM z pełnym wyposażeniem</t>
  </si>
  <si>
    <t>KRAMA RZEWO</t>
  </si>
  <si>
    <t>KIERSZ TANO WO</t>
  </si>
  <si>
    <t>KROKO WO</t>
  </si>
  <si>
    <t>MIEJS KA WIEŚ</t>
  </si>
  <si>
    <t>STUDNI CA</t>
  </si>
  <si>
    <t>Roz  dział</t>
  </si>
  <si>
    <t>Wydatki jednostek pomocniczych - FUNDUSZ  SOŁECKI    PROJEKT  WYDATKÓW  na  2012  rok</t>
  </si>
  <si>
    <t xml:space="preserve">Razem plan wydatków </t>
  </si>
  <si>
    <t xml:space="preserve"> LIMIT na 2012r.</t>
  </si>
  <si>
    <t>KOST RZEWY</t>
  </si>
  <si>
    <t>FRANK NOWO</t>
  </si>
  <si>
    <t>ŻARDE NIKI</t>
  </si>
  <si>
    <t>RADOS TOWO</t>
  </si>
  <si>
    <t>PISZE WO</t>
  </si>
  <si>
    <t>POL KAJMY</t>
  </si>
  <si>
    <t>OLSZE WNIK</t>
  </si>
  <si>
    <t>TŁOKO WO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</si>
</sst>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2">
    <font>
      <sz val="10"/>
      <name val="Arial"/>
      <family val="0"/>
    </font>
    <font>
      <sz val="12"/>
      <name val="Times New Roman"/>
      <family val="1"/>
    </font>
    <font>
      <sz val="8"/>
      <name val="Arial"/>
      <family val="0"/>
    </font>
    <font>
      <b/>
      <sz val="10"/>
      <name val="Arial"/>
      <family val="0"/>
    </font>
    <font>
      <sz val="8"/>
      <name val="Times New Roman"/>
      <family val="1"/>
    </font>
    <font>
      <b/>
      <sz val="8"/>
      <name val="Times New Roman"/>
      <family val="1"/>
    </font>
    <font>
      <b/>
      <sz val="8"/>
      <name val="Arial"/>
      <family val="0"/>
    </font>
    <font>
      <i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vertical="top"/>
    </xf>
    <xf numFmtId="0" fontId="1" fillId="0" borderId="10" xfId="0" applyFont="1" applyBorder="1" applyAlignment="1">
      <alignment vertical="top"/>
    </xf>
    <xf numFmtId="0" fontId="1" fillId="0" borderId="10" xfId="0" applyFont="1" applyBorder="1" applyAlignment="1">
      <alignment vertical="top" wrapText="1"/>
    </xf>
    <xf numFmtId="0" fontId="3" fillId="0" borderId="0" xfId="0" applyFont="1" applyAlignment="1">
      <alignment/>
    </xf>
    <xf numFmtId="4" fontId="0" fillId="0" borderId="0" xfId="0" applyNumberFormat="1" applyAlignment="1">
      <alignment/>
    </xf>
    <xf numFmtId="4" fontId="1" fillId="0" borderId="10" xfId="0" applyNumberFormat="1" applyFont="1" applyBorder="1" applyAlignment="1">
      <alignment vertical="top" wrapText="1"/>
    </xf>
    <xf numFmtId="4" fontId="1" fillId="0" borderId="10" xfId="0" applyNumberFormat="1" applyFont="1" applyBorder="1" applyAlignment="1">
      <alignment vertical="top"/>
    </xf>
    <xf numFmtId="4" fontId="1" fillId="0" borderId="0" xfId="0" applyNumberFormat="1" applyFont="1" applyAlignment="1">
      <alignment vertical="top"/>
    </xf>
    <xf numFmtId="4" fontId="1" fillId="0" borderId="0" xfId="0" applyNumberFormat="1" applyFont="1" applyAlignment="1">
      <alignment/>
    </xf>
    <xf numFmtId="0" fontId="4" fillId="0" borderId="10" xfId="0" applyFont="1" applyBorder="1" applyAlignment="1">
      <alignment vertical="top"/>
    </xf>
    <xf numFmtId="0" fontId="5" fillId="0" borderId="10" xfId="0" applyFont="1" applyBorder="1" applyAlignment="1">
      <alignment/>
    </xf>
    <xf numFmtId="4" fontId="5" fillId="0" borderId="10" xfId="0" applyNumberFormat="1" applyFont="1" applyBorder="1" applyAlignment="1">
      <alignment/>
    </xf>
    <xf numFmtId="0" fontId="6" fillId="0" borderId="0" xfId="0" applyFont="1" applyAlignment="1">
      <alignment/>
    </xf>
    <xf numFmtId="0" fontId="4" fillId="0" borderId="10" xfId="0" applyFont="1" applyBorder="1" applyAlignment="1">
      <alignment/>
    </xf>
    <xf numFmtId="4" fontId="4" fillId="0" borderId="10" xfId="0" applyNumberFormat="1" applyFont="1" applyBorder="1" applyAlignment="1">
      <alignment/>
    </xf>
    <xf numFmtId="0" fontId="2" fillId="0" borderId="0" xfId="0" applyFont="1" applyAlignment="1">
      <alignment/>
    </xf>
    <xf numFmtId="0" fontId="4" fillId="0" borderId="10" xfId="0" applyFont="1" applyBorder="1" applyAlignment="1">
      <alignment vertical="top" wrapText="1"/>
    </xf>
    <xf numFmtId="4" fontId="5" fillId="0" borderId="10" xfId="0" applyNumberFormat="1" applyFont="1" applyBorder="1" applyAlignment="1" quotePrefix="1">
      <alignment/>
    </xf>
    <xf numFmtId="0" fontId="4" fillId="0" borderId="10" xfId="0" applyFont="1" applyFill="1" applyBorder="1" applyAlignment="1">
      <alignment vertical="top" wrapText="1"/>
    </xf>
    <xf numFmtId="0" fontId="2" fillId="0" borderId="10" xfId="0" applyFont="1" applyBorder="1" applyAlignment="1">
      <alignment/>
    </xf>
    <xf numFmtId="4" fontId="2" fillId="0" borderId="0" xfId="0" applyNumberFormat="1" applyFont="1" applyAlignment="1">
      <alignment/>
    </xf>
    <xf numFmtId="0" fontId="5" fillId="0" borderId="10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2" fillId="0" borderId="11" xfId="0" applyFont="1" applyFill="1" applyBorder="1" applyAlignment="1">
      <alignment/>
    </xf>
    <xf numFmtId="4" fontId="4" fillId="0" borderId="10" xfId="0" applyNumberFormat="1" applyFont="1" applyBorder="1" applyAlignment="1">
      <alignment/>
    </xf>
    <xf numFmtId="0" fontId="7" fillId="0" borderId="10" xfId="0" applyFont="1" applyBorder="1" applyAlignment="1">
      <alignment horizontal="center"/>
    </xf>
    <xf numFmtId="3" fontId="7" fillId="0" borderId="10" xfId="0" applyNumberFormat="1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center"/>
    </xf>
    <xf numFmtId="4" fontId="3" fillId="0" borderId="10" xfId="0" applyNumberFormat="1" applyFont="1" applyBorder="1" applyAlignment="1">
      <alignment horizontal="center"/>
    </xf>
    <xf numFmtId="0" fontId="4" fillId="0" borderId="11" xfId="0" applyFont="1" applyFill="1" applyBorder="1" applyAlignment="1">
      <alignment vertical="top" wrapText="1"/>
    </xf>
    <xf numFmtId="0" fontId="1" fillId="0" borderId="10" xfId="0" applyFont="1" applyBorder="1" applyAlignment="1">
      <alignment vertical="top"/>
    </xf>
    <xf numFmtId="4" fontId="1" fillId="0" borderId="10" xfId="0" applyNumberFormat="1" applyFont="1" applyBorder="1" applyAlignment="1">
      <alignment vertical="top"/>
    </xf>
    <xf numFmtId="0" fontId="0" fillId="0" borderId="10" xfId="0" applyBorder="1" applyAlignment="1">
      <alignment vertical="top"/>
    </xf>
    <xf numFmtId="0" fontId="4" fillId="0" borderId="10" xfId="0" applyFont="1" applyBorder="1" applyAlignment="1">
      <alignment vertical="top"/>
    </xf>
    <xf numFmtId="0" fontId="3" fillId="0" borderId="12" xfId="0" applyFont="1" applyBorder="1" applyAlignment="1">
      <alignment/>
    </xf>
    <xf numFmtId="0" fontId="2" fillId="0" borderId="10" xfId="0" applyFont="1" applyBorder="1" applyAlignment="1">
      <alignment vertical="top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5"/>
  <sheetViews>
    <sheetView view="pageBreakPreview" zoomScale="60" zoomScalePageLayoutView="0" workbookViewId="0" topLeftCell="A43">
      <selection activeCell="F12" sqref="F12"/>
    </sheetView>
  </sheetViews>
  <sheetFormatPr defaultColWidth="9.140625" defaultRowHeight="12.75"/>
  <cols>
    <col min="1" max="1" width="5.57421875" style="1" customWidth="1"/>
    <col min="2" max="2" width="19.00390625" style="1" customWidth="1"/>
    <col min="3" max="3" width="18.57421875" style="11" customWidth="1"/>
    <col min="4" max="4" width="18.8515625" style="1" customWidth="1"/>
    <col min="5" max="5" width="42.57421875" style="2" customWidth="1"/>
    <col min="6" max="6" width="17.140625" style="11" customWidth="1"/>
    <col min="7" max="7" width="13.57421875" style="1" customWidth="1"/>
    <col min="8" max="16384" width="9.140625" style="1" customWidth="1"/>
  </cols>
  <sheetData>
    <row r="1" spans="1:8" ht="54" customHeight="1">
      <c r="A1" s="4" t="s">
        <v>0</v>
      </c>
      <c r="B1" s="4" t="s">
        <v>1</v>
      </c>
      <c r="C1" s="8" t="s">
        <v>2</v>
      </c>
      <c r="D1" s="4" t="s">
        <v>3</v>
      </c>
      <c r="E1" s="5" t="s">
        <v>4</v>
      </c>
      <c r="F1" s="8" t="s">
        <v>5</v>
      </c>
      <c r="G1" s="3"/>
      <c r="H1" s="3"/>
    </row>
    <row r="2" spans="1:6" ht="15.75">
      <c r="A2" s="4">
        <v>1</v>
      </c>
      <c r="B2" s="4" t="s">
        <v>6</v>
      </c>
      <c r="C2" s="9">
        <v>11020.33</v>
      </c>
      <c r="D2" s="4" t="s">
        <v>7</v>
      </c>
      <c r="E2" s="5" t="s">
        <v>8</v>
      </c>
      <c r="F2" s="9">
        <v>11020.33</v>
      </c>
    </row>
    <row r="3" spans="1:7" ht="47.25">
      <c r="A3" s="39">
        <v>2</v>
      </c>
      <c r="B3" s="39" t="s">
        <v>9</v>
      </c>
      <c r="C3" s="40">
        <v>7910.76</v>
      </c>
      <c r="D3" s="4" t="s">
        <v>11</v>
      </c>
      <c r="E3" s="5" t="s">
        <v>12</v>
      </c>
      <c r="F3" s="9">
        <v>3500</v>
      </c>
      <c r="G3" s="11">
        <f>F3+F4+F5</f>
        <v>7910.76</v>
      </c>
    </row>
    <row r="4" spans="1:6" ht="31.5">
      <c r="A4" s="39"/>
      <c r="B4" s="39"/>
      <c r="C4" s="40"/>
      <c r="D4" s="4" t="s">
        <v>13</v>
      </c>
      <c r="E4" s="5" t="s">
        <v>14</v>
      </c>
      <c r="F4" s="9">
        <v>500</v>
      </c>
    </row>
    <row r="5" spans="1:6" ht="15.75">
      <c r="A5" s="39"/>
      <c r="B5" s="39"/>
      <c r="C5" s="40"/>
      <c r="D5" s="4" t="s">
        <v>15</v>
      </c>
      <c r="E5" s="5" t="s">
        <v>16</v>
      </c>
      <c r="F5" s="9">
        <v>3910.76</v>
      </c>
    </row>
    <row r="6" spans="1:7" ht="15.75">
      <c r="A6" s="39">
        <v>3</v>
      </c>
      <c r="B6" s="39" t="s">
        <v>17</v>
      </c>
      <c r="C6" s="40">
        <v>8383.41</v>
      </c>
      <c r="D6" s="4" t="s">
        <v>18</v>
      </c>
      <c r="E6" s="5" t="s">
        <v>19</v>
      </c>
      <c r="F6" s="9">
        <v>2383</v>
      </c>
      <c r="G6" s="11">
        <f>F6+F7</f>
        <v>8383</v>
      </c>
    </row>
    <row r="7" spans="1:6" ht="15.75">
      <c r="A7" s="39"/>
      <c r="B7" s="39"/>
      <c r="C7" s="40"/>
      <c r="D7" s="4" t="s">
        <v>20</v>
      </c>
      <c r="E7" s="5" t="s">
        <v>21</v>
      </c>
      <c r="F7" s="9">
        <v>6000</v>
      </c>
    </row>
    <row r="8" spans="1:6" ht="31.5">
      <c r="A8" s="4">
        <v>4</v>
      </c>
      <c r="B8" s="4" t="s">
        <v>22</v>
      </c>
      <c r="C8" s="9">
        <v>7761.5</v>
      </c>
      <c r="D8" s="4" t="s">
        <v>23</v>
      </c>
      <c r="E8" s="5" t="s">
        <v>24</v>
      </c>
      <c r="F8" s="9">
        <v>7761.5</v>
      </c>
    </row>
    <row r="9" spans="1:6" ht="15.75">
      <c r="A9" s="4">
        <v>5</v>
      </c>
      <c r="B9" s="4" t="s">
        <v>25</v>
      </c>
      <c r="C9" s="9">
        <v>7239.09</v>
      </c>
      <c r="D9" s="4" t="s">
        <v>11</v>
      </c>
      <c r="E9" s="5" t="s">
        <v>26</v>
      </c>
      <c r="F9" s="9">
        <v>7200</v>
      </c>
    </row>
    <row r="10" spans="1:6" ht="15.75">
      <c r="A10" s="4">
        <v>6</v>
      </c>
      <c r="B10" s="4" t="s">
        <v>27</v>
      </c>
      <c r="C10" s="9">
        <v>11244.22</v>
      </c>
      <c r="D10" s="4" t="s">
        <v>7</v>
      </c>
      <c r="E10" s="5" t="s">
        <v>28</v>
      </c>
      <c r="F10" s="9">
        <v>11244.22</v>
      </c>
    </row>
    <row r="11" spans="1:7" ht="31.5">
      <c r="A11" s="39">
        <v>7</v>
      </c>
      <c r="B11" s="39" t="s">
        <v>29</v>
      </c>
      <c r="C11" s="40">
        <v>12065.15</v>
      </c>
      <c r="D11" s="4" t="s">
        <v>20</v>
      </c>
      <c r="E11" s="5" t="s">
        <v>30</v>
      </c>
      <c r="F11" s="9">
        <v>6000</v>
      </c>
      <c r="G11" s="11">
        <f>F11+F12+F13</f>
        <v>12065.15</v>
      </c>
    </row>
    <row r="12" spans="1:6" ht="15.75">
      <c r="A12" s="39"/>
      <c r="B12" s="39"/>
      <c r="C12" s="40"/>
      <c r="D12" s="4" t="s">
        <v>18</v>
      </c>
      <c r="E12" s="5" t="s">
        <v>31</v>
      </c>
      <c r="F12" s="9">
        <v>3065.15</v>
      </c>
    </row>
    <row r="13" spans="1:6" ht="15.75">
      <c r="A13" s="39"/>
      <c r="B13" s="39"/>
      <c r="C13" s="40"/>
      <c r="D13" s="4" t="s">
        <v>32</v>
      </c>
      <c r="E13" s="5" t="s">
        <v>33</v>
      </c>
      <c r="F13" s="9">
        <v>3000</v>
      </c>
    </row>
    <row r="14" spans="1:7" ht="15.75">
      <c r="A14" s="39">
        <v>8</v>
      </c>
      <c r="B14" s="39" t="s">
        <v>34</v>
      </c>
      <c r="C14" s="40">
        <v>8681.93</v>
      </c>
      <c r="D14" s="4" t="s">
        <v>18</v>
      </c>
      <c r="E14" s="5" t="s">
        <v>35</v>
      </c>
      <c r="F14" s="9">
        <v>1500</v>
      </c>
      <c r="G14" s="11">
        <f>F14+F15</f>
        <v>8681.93</v>
      </c>
    </row>
    <row r="15" spans="1:6" ht="15.75">
      <c r="A15" s="39"/>
      <c r="B15" s="39"/>
      <c r="C15" s="40"/>
      <c r="D15" s="4" t="s">
        <v>15</v>
      </c>
      <c r="E15" s="5" t="s">
        <v>36</v>
      </c>
      <c r="F15" s="9">
        <v>7181.93</v>
      </c>
    </row>
    <row r="16" spans="1:6" ht="15.75">
      <c r="A16" s="4">
        <v>9</v>
      </c>
      <c r="B16" s="4" t="s">
        <v>37</v>
      </c>
      <c r="C16" s="9">
        <v>6592.3</v>
      </c>
      <c r="D16" s="4" t="s">
        <v>15</v>
      </c>
      <c r="E16" s="5" t="s">
        <v>36</v>
      </c>
      <c r="F16" s="9">
        <v>6592.3</v>
      </c>
    </row>
    <row r="17" spans="1:7" ht="15.75">
      <c r="A17" s="39">
        <v>10</v>
      </c>
      <c r="B17" s="39" t="s">
        <v>38</v>
      </c>
      <c r="C17" s="40">
        <v>9477.98</v>
      </c>
      <c r="D17" s="4" t="s">
        <v>39</v>
      </c>
      <c r="E17" s="5" t="s">
        <v>40</v>
      </c>
      <c r="F17" s="9">
        <v>1730</v>
      </c>
      <c r="G17" s="11">
        <f>F17+F18</f>
        <v>9477</v>
      </c>
    </row>
    <row r="18" spans="1:6" ht="15.75">
      <c r="A18" s="39"/>
      <c r="B18" s="39"/>
      <c r="C18" s="40"/>
      <c r="D18" s="4" t="s">
        <v>23</v>
      </c>
      <c r="E18" s="5" t="s">
        <v>41</v>
      </c>
      <c r="F18" s="9">
        <v>7747</v>
      </c>
    </row>
    <row r="19" spans="1:7" ht="15.75">
      <c r="A19" s="39">
        <v>11</v>
      </c>
      <c r="B19" s="39" t="s">
        <v>42</v>
      </c>
      <c r="C19" s="40">
        <v>7288.84</v>
      </c>
      <c r="D19" s="4" t="s">
        <v>7</v>
      </c>
      <c r="E19" s="5" t="s">
        <v>43</v>
      </c>
      <c r="F19" s="9">
        <v>4000</v>
      </c>
      <c r="G19" s="11">
        <f>F19+F20+F21</f>
        <v>7200</v>
      </c>
    </row>
    <row r="20" spans="1:6" ht="15.75">
      <c r="A20" s="39"/>
      <c r="B20" s="39"/>
      <c r="C20" s="40"/>
      <c r="D20" s="4" t="s">
        <v>18</v>
      </c>
      <c r="E20" s="5" t="s">
        <v>44</v>
      </c>
      <c r="F20" s="9">
        <v>1500</v>
      </c>
    </row>
    <row r="21" spans="1:6" ht="31.5">
      <c r="A21" s="39"/>
      <c r="B21" s="39"/>
      <c r="C21" s="40"/>
      <c r="D21" s="4" t="s">
        <v>18</v>
      </c>
      <c r="E21" s="5" t="s">
        <v>45</v>
      </c>
      <c r="F21" s="9">
        <v>1700</v>
      </c>
    </row>
    <row r="22" spans="1:6" ht="15.75">
      <c r="A22" s="4">
        <v>12</v>
      </c>
      <c r="B22" s="4" t="s">
        <v>46</v>
      </c>
      <c r="C22" s="9">
        <v>6940.57</v>
      </c>
      <c r="D22" s="4" t="s">
        <v>7</v>
      </c>
      <c r="E22" s="5" t="s">
        <v>47</v>
      </c>
      <c r="F22" s="9">
        <v>6890</v>
      </c>
    </row>
    <row r="23" spans="1:7" ht="15.75">
      <c r="A23" s="39">
        <v>13</v>
      </c>
      <c r="B23" s="39" t="s">
        <v>48</v>
      </c>
      <c r="C23" s="40">
        <v>8806.32</v>
      </c>
      <c r="D23" s="4" t="s">
        <v>18</v>
      </c>
      <c r="E23" s="5" t="s">
        <v>49</v>
      </c>
      <c r="F23" s="9">
        <v>2500</v>
      </c>
      <c r="G23" s="11">
        <f>F23+F24+F25+F26</f>
        <v>8806.32</v>
      </c>
    </row>
    <row r="24" spans="1:6" ht="15.75">
      <c r="A24" s="39"/>
      <c r="B24" s="39"/>
      <c r="C24" s="40"/>
      <c r="D24" s="4" t="s">
        <v>18</v>
      </c>
      <c r="E24" s="5" t="s">
        <v>50</v>
      </c>
      <c r="F24" s="9">
        <v>3000</v>
      </c>
    </row>
    <row r="25" spans="1:6" ht="15.75">
      <c r="A25" s="39"/>
      <c r="B25" s="39"/>
      <c r="C25" s="40"/>
      <c r="D25" s="4" t="s">
        <v>51</v>
      </c>
      <c r="E25" s="5" t="s">
        <v>52</v>
      </c>
      <c r="F25" s="9">
        <v>2000</v>
      </c>
    </row>
    <row r="26" spans="1:6" ht="31.5">
      <c r="A26" s="39"/>
      <c r="B26" s="39"/>
      <c r="C26" s="40"/>
      <c r="D26" s="4" t="s">
        <v>53</v>
      </c>
      <c r="E26" s="5" t="s">
        <v>54</v>
      </c>
      <c r="F26" s="9">
        <v>1306.32</v>
      </c>
    </row>
    <row r="27" spans="1:6" ht="15.75">
      <c r="A27" s="39">
        <v>14</v>
      </c>
      <c r="B27" s="39" t="s">
        <v>55</v>
      </c>
      <c r="C27" s="40">
        <v>12537.81</v>
      </c>
      <c r="D27" s="4" t="s">
        <v>18</v>
      </c>
      <c r="E27" s="5" t="s">
        <v>56</v>
      </c>
      <c r="F27" s="9">
        <v>1500</v>
      </c>
    </row>
    <row r="28" spans="1:7" ht="31.5">
      <c r="A28" s="39"/>
      <c r="B28" s="39"/>
      <c r="C28" s="40"/>
      <c r="D28" s="4" t="s">
        <v>18</v>
      </c>
      <c r="E28" s="5" t="s">
        <v>57</v>
      </c>
      <c r="F28" s="9">
        <v>2500</v>
      </c>
      <c r="G28" s="11">
        <f>F27+F28+F29+F30+F31</f>
        <v>12537.81</v>
      </c>
    </row>
    <row r="29" spans="1:6" ht="15.75">
      <c r="A29" s="39"/>
      <c r="B29" s="39"/>
      <c r="C29" s="40"/>
      <c r="D29" s="4" t="s">
        <v>20</v>
      </c>
      <c r="E29" s="5" t="s">
        <v>58</v>
      </c>
      <c r="F29" s="9">
        <v>4400</v>
      </c>
    </row>
    <row r="30" spans="1:6" ht="15.75">
      <c r="A30" s="39"/>
      <c r="B30" s="39"/>
      <c r="C30" s="40"/>
      <c r="D30" s="4" t="s">
        <v>18</v>
      </c>
      <c r="E30" s="5" t="s">
        <v>59</v>
      </c>
      <c r="F30" s="9">
        <v>1497</v>
      </c>
    </row>
    <row r="31" spans="1:6" ht="15.75">
      <c r="A31" s="39"/>
      <c r="B31" s="39"/>
      <c r="C31" s="40"/>
      <c r="D31" s="4" t="s">
        <v>60</v>
      </c>
      <c r="E31" s="5" t="s">
        <v>61</v>
      </c>
      <c r="F31" s="9">
        <v>2640.81</v>
      </c>
    </row>
    <row r="32" spans="1:7" ht="15.75">
      <c r="A32" s="39">
        <v>15</v>
      </c>
      <c r="B32" s="39" t="s">
        <v>62</v>
      </c>
      <c r="C32" s="40">
        <v>6492.79</v>
      </c>
      <c r="D32" s="4" t="s">
        <v>18</v>
      </c>
      <c r="E32" s="5" t="s">
        <v>63</v>
      </c>
      <c r="F32" s="9">
        <v>2797</v>
      </c>
      <c r="G32" s="11">
        <f>F32+F33+F34+F35</f>
        <v>5630</v>
      </c>
    </row>
    <row r="33" spans="1:6" ht="15.75">
      <c r="A33" s="39"/>
      <c r="B33" s="39"/>
      <c r="C33" s="40"/>
      <c r="D33" s="4" t="s">
        <v>32</v>
      </c>
      <c r="E33" s="5" t="s">
        <v>64</v>
      </c>
      <c r="F33" s="9">
        <v>2000</v>
      </c>
    </row>
    <row r="34" spans="1:6" ht="15.75">
      <c r="A34" s="39"/>
      <c r="B34" s="39"/>
      <c r="C34" s="40"/>
      <c r="D34" s="4" t="s">
        <v>53</v>
      </c>
      <c r="E34" s="5" t="s">
        <v>65</v>
      </c>
      <c r="F34" s="9">
        <v>233</v>
      </c>
    </row>
    <row r="35" spans="1:6" ht="15.75">
      <c r="A35" s="39"/>
      <c r="B35" s="39"/>
      <c r="C35" s="40"/>
      <c r="D35" s="4" t="s">
        <v>32</v>
      </c>
      <c r="E35" s="5" t="s">
        <v>66</v>
      </c>
      <c r="F35" s="9">
        <v>600</v>
      </c>
    </row>
    <row r="36" spans="1:7" ht="31.5">
      <c r="A36" s="39">
        <v>16</v>
      </c>
      <c r="B36" s="39" t="s">
        <v>67</v>
      </c>
      <c r="C36" s="40">
        <v>20572.95</v>
      </c>
      <c r="D36" s="4" t="s">
        <v>20</v>
      </c>
      <c r="E36" s="5" t="s">
        <v>68</v>
      </c>
      <c r="F36" s="9">
        <v>16000</v>
      </c>
      <c r="G36" s="11">
        <f>F36+F37+F38</f>
        <v>20000</v>
      </c>
    </row>
    <row r="37" spans="1:6" ht="15.75">
      <c r="A37" s="39"/>
      <c r="B37" s="39"/>
      <c r="C37" s="40"/>
      <c r="D37" s="4" t="s">
        <v>53</v>
      </c>
      <c r="E37" s="5" t="s">
        <v>69</v>
      </c>
      <c r="F37" s="9">
        <v>2000</v>
      </c>
    </row>
    <row r="38" spans="1:6" ht="15.75">
      <c r="A38" s="39"/>
      <c r="B38" s="39"/>
      <c r="C38" s="40"/>
      <c r="D38" s="4" t="s">
        <v>70</v>
      </c>
      <c r="E38" s="5" t="s">
        <v>71</v>
      </c>
      <c r="F38" s="9">
        <v>2000</v>
      </c>
    </row>
    <row r="39" spans="1:7" ht="15.75">
      <c r="A39" s="39">
        <v>17</v>
      </c>
      <c r="B39" s="39" t="s">
        <v>72</v>
      </c>
      <c r="C39" s="40">
        <v>8831.19</v>
      </c>
      <c r="D39" s="4" t="s">
        <v>51</v>
      </c>
      <c r="E39" s="5" t="s">
        <v>73</v>
      </c>
      <c r="F39" s="9">
        <v>100</v>
      </c>
      <c r="G39" s="11">
        <f>F39+F40+F41+F42+F43+F44+F45</f>
        <v>7900</v>
      </c>
    </row>
    <row r="40" spans="1:6" ht="15.75">
      <c r="A40" s="39"/>
      <c r="B40" s="39"/>
      <c r="C40" s="40"/>
      <c r="D40" s="4" t="s">
        <v>32</v>
      </c>
      <c r="E40" s="5" t="s">
        <v>74</v>
      </c>
      <c r="F40" s="9">
        <v>2000</v>
      </c>
    </row>
    <row r="41" spans="1:6" ht="15.75">
      <c r="A41" s="39"/>
      <c r="B41" s="39"/>
      <c r="C41" s="40"/>
      <c r="D41" s="4" t="s">
        <v>32</v>
      </c>
      <c r="E41" s="5" t="s">
        <v>75</v>
      </c>
      <c r="F41" s="9">
        <v>600</v>
      </c>
    </row>
    <row r="42" spans="1:6" ht="15.75">
      <c r="A42" s="39"/>
      <c r="B42" s="39"/>
      <c r="C42" s="40"/>
      <c r="D42" s="4" t="s">
        <v>51</v>
      </c>
      <c r="E42" s="5" t="s">
        <v>76</v>
      </c>
      <c r="F42" s="9">
        <v>700</v>
      </c>
    </row>
    <row r="43" spans="1:6" ht="15.75">
      <c r="A43" s="39"/>
      <c r="B43" s="39"/>
      <c r="C43" s="40"/>
      <c r="D43" s="4" t="s">
        <v>77</v>
      </c>
      <c r="E43" s="5" t="s">
        <v>78</v>
      </c>
      <c r="F43" s="9">
        <v>1000</v>
      </c>
    </row>
    <row r="44" spans="1:6" ht="31.5">
      <c r="A44" s="39"/>
      <c r="B44" s="39"/>
      <c r="C44" s="40"/>
      <c r="D44" s="4" t="s">
        <v>51</v>
      </c>
      <c r="E44" s="5" t="s">
        <v>79</v>
      </c>
      <c r="F44" s="9">
        <v>500</v>
      </c>
    </row>
    <row r="45" spans="1:6" ht="15.75">
      <c r="A45" s="41"/>
      <c r="B45" s="39"/>
      <c r="C45" s="40"/>
      <c r="D45" s="4" t="s">
        <v>51</v>
      </c>
      <c r="E45" s="5" t="s">
        <v>80</v>
      </c>
      <c r="F45" s="9">
        <v>3000</v>
      </c>
    </row>
    <row r="46" spans="1:6" ht="15.75">
      <c r="A46" s="39">
        <v>18</v>
      </c>
      <c r="B46" s="39" t="s">
        <v>81</v>
      </c>
      <c r="C46" s="40">
        <v>9925.76</v>
      </c>
      <c r="D46" s="4" t="s">
        <v>82</v>
      </c>
      <c r="E46" s="5" t="s">
        <v>83</v>
      </c>
      <c r="F46" s="9">
        <v>4000</v>
      </c>
    </row>
    <row r="47" spans="1:7" ht="31.5">
      <c r="A47" s="39"/>
      <c r="B47" s="39"/>
      <c r="C47" s="40"/>
      <c r="D47" s="4" t="s">
        <v>84</v>
      </c>
      <c r="E47" s="5" t="s">
        <v>85</v>
      </c>
      <c r="F47" s="9">
        <v>800</v>
      </c>
      <c r="G47" s="11">
        <f>F46+F47+F48+F49+F50+F51+F52</f>
        <v>9917</v>
      </c>
    </row>
    <row r="48" spans="1:6" ht="31.5">
      <c r="A48" s="39"/>
      <c r="B48" s="39"/>
      <c r="C48" s="40"/>
      <c r="D48" s="4" t="s">
        <v>84</v>
      </c>
      <c r="E48" s="5" t="s">
        <v>86</v>
      </c>
      <c r="F48" s="9">
        <v>470</v>
      </c>
    </row>
    <row r="49" spans="1:6" ht="15.75">
      <c r="A49" s="39"/>
      <c r="B49" s="39"/>
      <c r="C49" s="40"/>
      <c r="D49" s="4" t="s">
        <v>87</v>
      </c>
      <c r="E49" s="5" t="s">
        <v>88</v>
      </c>
      <c r="F49" s="9">
        <v>450</v>
      </c>
    </row>
    <row r="50" spans="1:6" ht="15.75">
      <c r="A50" s="39"/>
      <c r="B50" s="39"/>
      <c r="C50" s="40"/>
      <c r="D50" s="4" t="s">
        <v>53</v>
      </c>
      <c r="E50" s="5" t="s">
        <v>65</v>
      </c>
      <c r="F50" s="9">
        <v>1500</v>
      </c>
    </row>
    <row r="51" spans="1:6" ht="15.75">
      <c r="A51" s="39"/>
      <c r="B51" s="39"/>
      <c r="C51" s="40"/>
      <c r="D51" s="4" t="s">
        <v>18</v>
      </c>
      <c r="E51" s="5" t="s">
        <v>89</v>
      </c>
      <c r="F51" s="9">
        <v>500</v>
      </c>
    </row>
    <row r="52" spans="1:6" ht="15.75">
      <c r="A52" s="39"/>
      <c r="B52" s="39"/>
      <c r="C52" s="40"/>
      <c r="D52" s="4" t="s">
        <v>32</v>
      </c>
      <c r="E52" s="5" t="s">
        <v>90</v>
      </c>
      <c r="F52" s="9">
        <v>2197</v>
      </c>
    </row>
    <row r="53" spans="1:6" ht="15.75">
      <c r="A53" s="39">
        <v>19</v>
      </c>
      <c r="B53" s="39" t="s">
        <v>91</v>
      </c>
      <c r="C53" s="40">
        <v>17363.87</v>
      </c>
      <c r="D53" s="4" t="s">
        <v>60</v>
      </c>
      <c r="E53" s="5" t="s">
        <v>92</v>
      </c>
      <c r="F53" s="9">
        <v>1050</v>
      </c>
    </row>
    <row r="54" spans="1:7" ht="15.75">
      <c r="A54" s="39"/>
      <c r="B54" s="39"/>
      <c r="C54" s="40"/>
      <c r="D54" s="4" t="s">
        <v>18</v>
      </c>
      <c r="E54" s="5" t="s">
        <v>93</v>
      </c>
      <c r="F54" s="9">
        <v>1220.45</v>
      </c>
      <c r="G54" s="11">
        <f>F53+F54+F55+F56+F57+F58+F59</f>
        <v>17299.45</v>
      </c>
    </row>
    <row r="55" spans="1:6" ht="31.5">
      <c r="A55" s="39"/>
      <c r="B55" s="39"/>
      <c r="C55" s="40"/>
      <c r="D55" s="4" t="s">
        <v>20</v>
      </c>
      <c r="E55" s="5" t="s">
        <v>94</v>
      </c>
      <c r="F55" s="9">
        <v>2929</v>
      </c>
    </row>
    <row r="56" spans="1:6" ht="31.5">
      <c r="A56" s="39"/>
      <c r="B56" s="39"/>
      <c r="C56" s="40"/>
      <c r="D56" s="4" t="s">
        <v>23</v>
      </c>
      <c r="E56" s="5" t="s">
        <v>95</v>
      </c>
      <c r="F56" s="9">
        <v>11500</v>
      </c>
    </row>
    <row r="57" spans="1:6" ht="15.75">
      <c r="A57" s="39"/>
      <c r="B57" s="39"/>
      <c r="C57" s="40"/>
      <c r="D57" s="4" t="s">
        <v>18</v>
      </c>
      <c r="E57" s="5" t="s">
        <v>96</v>
      </c>
      <c r="F57" s="9">
        <v>200</v>
      </c>
    </row>
    <row r="58" spans="1:6" ht="15.75">
      <c r="A58" s="39"/>
      <c r="B58" s="39"/>
      <c r="C58" s="40"/>
      <c r="D58" s="4" t="s">
        <v>51</v>
      </c>
      <c r="E58" s="5" t="s">
        <v>97</v>
      </c>
      <c r="F58" s="9">
        <v>200</v>
      </c>
    </row>
    <row r="59" spans="1:6" ht="15.75">
      <c r="A59" s="39"/>
      <c r="B59" s="39"/>
      <c r="C59" s="40"/>
      <c r="D59" s="4" t="s">
        <v>18</v>
      </c>
      <c r="E59" s="5" t="s">
        <v>98</v>
      </c>
      <c r="F59" s="9">
        <v>200</v>
      </c>
    </row>
    <row r="60" spans="1:7" ht="15.75">
      <c r="A60" s="39">
        <v>20</v>
      </c>
      <c r="B60" s="39" t="s">
        <v>99</v>
      </c>
      <c r="C60" s="40">
        <v>21916.28</v>
      </c>
      <c r="D60" s="4" t="s">
        <v>100</v>
      </c>
      <c r="E60" s="5" t="s">
        <v>101</v>
      </c>
      <c r="F60" s="9">
        <v>3000</v>
      </c>
      <c r="G60" s="11">
        <f>F60+F61+F62+F63</f>
        <v>21916.28</v>
      </c>
    </row>
    <row r="61" spans="1:6" ht="15.75">
      <c r="A61" s="39"/>
      <c r="B61" s="39"/>
      <c r="C61" s="40"/>
      <c r="D61" s="4" t="s">
        <v>11</v>
      </c>
      <c r="E61" s="5" t="s">
        <v>90</v>
      </c>
      <c r="F61" s="9">
        <v>3500</v>
      </c>
    </row>
    <row r="62" spans="1:6" ht="31.5">
      <c r="A62" s="39"/>
      <c r="B62" s="39"/>
      <c r="C62" s="40"/>
      <c r="D62" s="4" t="s">
        <v>10</v>
      </c>
      <c r="E62" s="5" t="s">
        <v>102</v>
      </c>
      <c r="F62" s="9">
        <v>13416.28</v>
      </c>
    </row>
    <row r="63" spans="1:6" ht="15.75">
      <c r="A63" s="39"/>
      <c r="B63" s="39"/>
      <c r="C63" s="40"/>
      <c r="D63" s="4" t="s">
        <v>53</v>
      </c>
      <c r="E63" s="5" t="s">
        <v>103</v>
      </c>
      <c r="F63" s="9">
        <v>2000</v>
      </c>
    </row>
    <row r="64" spans="1:6" ht="31.5">
      <c r="A64" s="4">
        <v>21</v>
      </c>
      <c r="B64" s="4" t="s">
        <v>104</v>
      </c>
      <c r="C64" s="9">
        <v>6791.31</v>
      </c>
      <c r="D64" s="4" t="s">
        <v>11</v>
      </c>
      <c r="E64" s="5" t="s">
        <v>105</v>
      </c>
      <c r="F64" s="9">
        <v>6791.31</v>
      </c>
    </row>
    <row r="65" spans="1:6" ht="15.75">
      <c r="A65" s="4"/>
      <c r="B65" s="4"/>
      <c r="C65" s="9"/>
      <c r="D65" s="4"/>
      <c r="E65" s="5"/>
      <c r="F65" s="9"/>
    </row>
    <row r="66" spans="1:6" ht="15.75">
      <c r="A66" s="4"/>
      <c r="B66" s="4"/>
      <c r="C66" s="9"/>
      <c r="D66" s="4"/>
      <c r="E66" s="5"/>
      <c r="F66" s="9"/>
    </row>
    <row r="67" spans="1:6" ht="15.75">
      <c r="A67" s="4"/>
      <c r="B67" s="4"/>
      <c r="C67" s="9"/>
      <c r="D67" s="4"/>
      <c r="E67" s="5"/>
      <c r="F67" s="9"/>
    </row>
    <row r="68" spans="1:6" ht="15.75">
      <c r="A68" s="4"/>
      <c r="B68" s="4"/>
      <c r="C68" s="9">
        <f>SUM(C2:C67)</f>
        <v>217844.36000000002</v>
      </c>
      <c r="D68" s="4">
        <f>SUM(D2:D67)</f>
        <v>0</v>
      </c>
      <c r="E68" s="4">
        <f>SUM(E2:E67)</f>
        <v>0</v>
      </c>
      <c r="F68" s="9">
        <f>SUM(F2:F67)</f>
        <v>215224.36000000002</v>
      </c>
    </row>
    <row r="69" spans="1:6" ht="15.75">
      <c r="A69" s="3"/>
      <c r="B69" s="3"/>
      <c r="C69" s="10"/>
      <c r="D69" s="3"/>
      <c r="F69" s="10"/>
    </row>
    <row r="70" spans="1:6" ht="15.75">
      <c r="A70" s="3"/>
      <c r="B70" s="3"/>
      <c r="C70" s="10"/>
      <c r="D70" s="3"/>
      <c r="F70" s="10"/>
    </row>
    <row r="71" spans="1:6" ht="15.75">
      <c r="A71" s="3"/>
      <c r="B71" s="3"/>
      <c r="C71" s="10"/>
      <c r="D71" s="3"/>
      <c r="F71" s="10"/>
    </row>
    <row r="72" spans="1:6" ht="15.75">
      <c r="A72" s="3"/>
      <c r="B72" s="3"/>
      <c r="C72" s="10"/>
      <c r="D72" s="3"/>
      <c r="F72" s="10"/>
    </row>
    <row r="73" spans="1:6" ht="15.75">
      <c r="A73" s="3"/>
      <c r="B73" s="3"/>
      <c r="C73" s="10"/>
      <c r="D73" s="3"/>
      <c r="F73" s="10"/>
    </row>
    <row r="74" spans="1:6" ht="15.75">
      <c r="A74" s="3"/>
      <c r="B74" s="3"/>
      <c r="C74" s="10"/>
      <c r="D74" s="3"/>
      <c r="F74" s="10"/>
    </row>
    <row r="75" spans="1:6" ht="15.75">
      <c r="A75" s="3"/>
      <c r="B75" s="3"/>
      <c r="C75" s="10"/>
      <c r="D75" s="3"/>
      <c r="F75" s="10"/>
    </row>
    <row r="76" spans="1:6" ht="15.75">
      <c r="A76" s="3"/>
      <c r="B76" s="3"/>
      <c r="C76" s="10"/>
      <c r="D76" s="3"/>
      <c r="F76" s="10"/>
    </row>
    <row r="77" spans="1:6" ht="15.75">
      <c r="A77" s="3"/>
      <c r="B77" s="3"/>
      <c r="C77" s="10"/>
      <c r="D77" s="3"/>
      <c r="F77" s="10"/>
    </row>
    <row r="78" spans="1:6" ht="15.75">
      <c r="A78" s="3"/>
      <c r="B78" s="3"/>
      <c r="C78" s="10"/>
      <c r="D78" s="3"/>
      <c r="F78" s="10"/>
    </row>
    <row r="79" spans="1:6" ht="15.75">
      <c r="A79" s="3"/>
      <c r="B79" s="3"/>
      <c r="C79" s="10"/>
      <c r="D79" s="3"/>
      <c r="F79" s="10"/>
    </row>
    <row r="80" spans="1:6" ht="15.75">
      <c r="A80" s="3"/>
      <c r="B80" s="3"/>
      <c r="C80" s="10"/>
      <c r="D80" s="3"/>
      <c r="F80" s="10"/>
    </row>
    <row r="81" spans="1:6" ht="15.75">
      <c r="A81" s="3"/>
      <c r="B81" s="3"/>
      <c r="C81" s="10"/>
      <c r="D81" s="3"/>
      <c r="F81" s="10"/>
    </row>
    <row r="82" spans="1:6" ht="15.75">
      <c r="A82" s="3"/>
      <c r="B82" s="3"/>
      <c r="C82" s="10"/>
      <c r="D82" s="3"/>
      <c r="F82" s="10"/>
    </row>
    <row r="83" spans="1:6" ht="15.75">
      <c r="A83" s="3"/>
      <c r="B83" s="3"/>
      <c r="C83" s="10"/>
      <c r="D83" s="3"/>
      <c r="F83" s="10"/>
    </row>
    <row r="84" spans="1:6" ht="15.75">
      <c r="A84" s="3"/>
      <c r="B84" s="3"/>
      <c r="C84" s="10"/>
      <c r="D84" s="3"/>
      <c r="F84" s="10"/>
    </row>
    <row r="85" spans="1:6" ht="15.75">
      <c r="A85" s="3"/>
      <c r="B85" s="3"/>
      <c r="C85" s="10"/>
      <c r="D85" s="3"/>
      <c r="F85" s="10"/>
    </row>
    <row r="86" spans="1:6" ht="15.75">
      <c r="A86" s="3"/>
      <c r="B86" s="3"/>
      <c r="C86" s="10"/>
      <c r="D86" s="3"/>
      <c r="F86" s="10"/>
    </row>
    <row r="87" spans="1:6" ht="15.75">
      <c r="A87" s="3"/>
      <c r="B87" s="3"/>
      <c r="C87" s="10"/>
      <c r="D87" s="3"/>
      <c r="F87" s="10"/>
    </row>
    <row r="88" spans="1:6" ht="15.75">
      <c r="A88" s="3"/>
      <c r="B88" s="3"/>
      <c r="C88" s="10"/>
      <c r="D88" s="3"/>
      <c r="F88" s="10"/>
    </row>
    <row r="89" spans="1:6" ht="15.75">
      <c r="A89" s="3"/>
      <c r="B89" s="3"/>
      <c r="C89" s="10"/>
      <c r="D89" s="3"/>
      <c r="F89" s="10"/>
    </row>
    <row r="90" spans="1:6" ht="15.75">
      <c r="A90" s="3"/>
      <c r="B90" s="3"/>
      <c r="C90" s="10"/>
      <c r="D90" s="3"/>
      <c r="F90" s="10"/>
    </row>
    <row r="91" spans="1:6" ht="15.75">
      <c r="A91" s="3"/>
      <c r="B91" s="3"/>
      <c r="C91" s="10"/>
      <c r="D91" s="3"/>
      <c r="F91" s="10"/>
    </row>
    <row r="92" spans="1:6" ht="15.75">
      <c r="A92" s="3"/>
      <c r="B92" s="3"/>
      <c r="C92" s="10"/>
      <c r="D92" s="3"/>
      <c r="F92" s="10"/>
    </row>
    <row r="93" spans="1:6" ht="15.75">
      <c r="A93" s="3"/>
      <c r="B93" s="3"/>
      <c r="C93" s="10"/>
      <c r="D93" s="3"/>
      <c r="F93" s="10"/>
    </row>
    <row r="94" spans="1:6" ht="15.75">
      <c r="A94" s="3"/>
      <c r="B94" s="3"/>
      <c r="C94" s="10"/>
      <c r="D94" s="3"/>
      <c r="F94" s="10"/>
    </row>
    <row r="95" spans="1:6" ht="15.75">
      <c r="A95" s="3"/>
      <c r="B95" s="3"/>
      <c r="C95" s="10"/>
      <c r="D95" s="3"/>
      <c r="F95" s="10"/>
    </row>
    <row r="96" spans="1:6" ht="15.75">
      <c r="A96" s="3"/>
      <c r="B96" s="3"/>
      <c r="C96" s="10"/>
      <c r="D96" s="3"/>
      <c r="F96" s="10"/>
    </row>
    <row r="97" spans="1:6" ht="15.75">
      <c r="A97" s="3"/>
      <c r="B97" s="3"/>
      <c r="C97" s="10"/>
      <c r="D97" s="3"/>
      <c r="F97" s="10"/>
    </row>
    <row r="98" spans="1:6" ht="15.75">
      <c r="A98" s="3"/>
      <c r="B98" s="3"/>
      <c r="C98" s="10"/>
      <c r="D98" s="3"/>
      <c r="F98" s="10"/>
    </row>
    <row r="99" spans="1:6" ht="15.75">
      <c r="A99" s="3"/>
      <c r="B99" s="3"/>
      <c r="C99" s="10"/>
      <c r="D99" s="3"/>
      <c r="F99" s="10"/>
    </row>
    <row r="100" spans="1:6" ht="15.75">
      <c r="A100" s="3"/>
      <c r="B100" s="3"/>
      <c r="C100" s="10"/>
      <c r="D100" s="3"/>
      <c r="F100" s="10"/>
    </row>
    <row r="101" spans="1:6" ht="15.75">
      <c r="A101" s="3"/>
      <c r="B101" s="3"/>
      <c r="C101" s="10"/>
      <c r="D101" s="3"/>
      <c r="F101" s="10"/>
    </row>
    <row r="102" spans="1:6" ht="15.75">
      <c r="A102" s="3"/>
      <c r="B102" s="3"/>
      <c r="C102" s="10"/>
      <c r="D102" s="3"/>
      <c r="F102" s="10"/>
    </row>
    <row r="103" spans="1:6" ht="15.75">
      <c r="A103" s="3"/>
      <c r="B103" s="3"/>
      <c r="C103" s="10"/>
      <c r="D103" s="3"/>
      <c r="F103" s="10"/>
    </row>
    <row r="104" spans="1:6" ht="15.75">
      <c r="A104" s="3"/>
      <c r="B104" s="3"/>
      <c r="C104" s="10"/>
      <c r="D104" s="3"/>
      <c r="F104" s="10"/>
    </row>
    <row r="105" spans="1:6" ht="15.75">
      <c r="A105" s="3"/>
      <c r="B105" s="3"/>
      <c r="C105" s="10"/>
      <c r="D105" s="3"/>
      <c r="F105" s="10"/>
    </row>
    <row r="106" spans="1:6" ht="15.75">
      <c r="A106" s="3"/>
      <c r="B106" s="3"/>
      <c r="C106" s="10"/>
      <c r="D106" s="3"/>
      <c r="F106" s="10"/>
    </row>
    <row r="107" spans="1:6" ht="15.75">
      <c r="A107" s="3"/>
      <c r="B107" s="3"/>
      <c r="C107" s="10"/>
      <c r="D107" s="3"/>
      <c r="F107" s="10"/>
    </row>
    <row r="108" spans="1:6" ht="15.75">
      <c r="A108" s="3"/>
      <c r="B108" s="3"/>
      <c r="C108" s="10"/>
      <c r="D108" s="3"/>
      <c r="F108" s="10"/>
    </row>
    <row r="109" spans="1:6" ht="15.75">
      <c r="A109" s="3"/>
      <c r="B109" s="3"/>
      <c r="C109" s="10"/>
      <c r="D109" s="3"/>
      <c r="F109" s="10"/>
    </row>
    <row r="110" spans="1:6" ht="15.75">
      <c r="A110" s="3"/>
      <c r="B110" s="3"/>
      <c r="C110" s="10"/>
      <c r="D110" s="3"/>
      <c r="F110" s="10"/>
    </row>
    <row r="111" spans="1:6" ht="15.75">
      <c r="A111" s="3"/>
      <c r="B111" s="3"/>
      <c r="C111" s="10"/>
      <c r="D111" s="3"/>
      <c r="F111" s="10"/>
    </row>
    <row r="112" spans="1:6" ht="15.75">
      <c r="A112" s="3"/>
      <c r="B112" s="3"/>
      <c r="C112" s="10"/>
      <c r="D112" s="3"/>
      <c r="F112" s="10"/>
    </row>
    <row r="113" spans="1:6" ht="15.75">
      <c r="A113" s="3"/>
      <c r="B113" s="3"/>
      <c r="C113" s="10"/>
      <c r="D113" s="3"/>
      <c r="F113" s="10"/>
    </row>
    <row r="114" spans="1:6" ht="15.75">
      <c r="A114" s="3"/>
      <c r="B114" s="3"/>
      <c r="C114" s="10"/>
      <c r="D114" s="3"/>
      <c r="F114" s="10"/>
    </row>
    <row r="115" spans="1:6" ht="15.75">
      <c r="A115" s="3"/>
      <c r="B115" s="3"/>
      <c r="C115" s="10"/>
      <c r="D115" s="3"/>
      <c r="F115" s="10"/>
    </row>
    <row r="116" spans="1:6" ht="15.75">
      <c r="A116" s="3"/>
      <c r="B116" s="3"/>
      <c r="C116" s="10"/>
      <c r="D116" s="3"/>
      <c r="F116" s="10"/>
    </row>
    <row r="117" spans="1:6" ht="15.75">
      <c r="A117" s="3"/>
      <c r="B117" s="3"/>
      <c r="C117" s="10"/>
      <c r="D117" s="3"/>
      <c r="F117" s="10"/>
    </row>
    <row r="118" spans="1:6" ht="15.75">
      <c r="A118" s="3"/>
      <c r="B118" s="3"/>
      <c r="C118" s="10"/>
      <c r="D118" s="3"/>
      <c r="F118" s="10"/>
    </row>
    <row r="119" spans="1:6" ht="15.75">
      <c r="A119" s="3"/>
      <c r="B119" s="3"/>
      <c r="C119" s="10"/>
      <c r="D119" s="3"/>
      <c r="F119" s="10"/>
    </row>
    <row r="120" spans="1:6" ht="15.75">
      <c r="A120" s="3"/>
      <c r="B120" s="3"/>
      <c r="C120" s="10"/>
      <c r="D120" s="3"/>
      <c r="F120" s="10"/>
    </row>
    <row r="121" spans="1:6" ht="15.75">
      <c r="A121" s="3"/>
      <c r="B121" s="3"/>
      <c r="C121" s="10"/>
      <c r="D121" s="3"/>
      <c r="F121" s="10"/>
    </row>
    <row r="122" spans="1:6" ht="15.75">
      <c r="A122" s="3"/>
      <c r="B122" s="3"/>
      <c r="C122" s="10"/>
      <c r="D122" s="3"/>
      <c r="F122" s="10"/>
    </row>
    <row r="123" spans="1:6" ht="15.75">
      <c r="A123" s="3"/>
      <c r="B123" s="3"/>
      <c r="C123" s="10"/>
      <c r="D123" s="3"/>
      <c r="F123" s="10"/>
    </row>
    <row r="124" spans="1:6" ht="15.75">
      <c r="A124" s="3"/>
      <c r="B124" s="3"/>
      <c r="C124" s="10"/>
      <c r="D124" s="3"/>
      <c r="F124" s="10"/>
    </row>
    <row r="125" spans="1:6" ht="15.75">
      <c r="A125" s="3"/>
      <c r="B125" s="3"/>
      <c r="C125" s="10"/>
      <c r="D125" s="3"/>
      <c r="F125" s="10"/>
    </row>
  </sheetData>
  <sheetProtection/>
  <mergeCells count="42">
    <mergeCell ref="C46:C52"/>
    <mergeCell ref="C53:C59"/>
    <mergeCell ref="A53:A59"/>
    <mergeCell ref="B53:B59"/>
    <mergeCell ref="B32:B35"/>
    <mergeCell ref="A36:A38"/>
    <mergeCell ref="B36:B38"/>
    <mergeCell ref="C36:C38"/>
    <mergeCell ref="C39:C45"/>
    <mergeCell ref="A60:A63"/>
    <mergeCell ref="B60:B63"/>
    <mergeCell ref="C60:C63"/>
    <mergeCell ref="A46:A52"/>
    <mergeCell ref="B46:B52"/>
    <mergeCell ref="C23:C26"/>
    <mergeCell ref="A27:A31"/>
    <mergeCell ref="B27:B31"/>
    <mergeCell ref="C27:C31"/>
    <mergeCell ref="B39:B45"/>
    <mergeCell ref="A39:A45"/>
    <mergeCell ref="A23:A26"/>
    <mergeCell ref="B23:B26"/>
    <mergeCell ref="C32:C35"/>
    <mergeCell ref="A32:A35"/>
    <mergeCell ref="A17:A18"/>
    <mergeCell ref="B17:B18"/>
    <mergeCell ref="C17:C18"/>
    <mergeCell ref="A19:A21"/>
    <mergeCell ref="B19:B21"/>
    <mergeCell ref="C19:C21"/>
    <mergeCell ref="A11:A13"/>
    <mergeCell ref="B11:B13"/>
    <mergeCell ref="C11:C13"/>
    <mergeCell ref="A14:A15"/>
    <mergeCell ref="B14:B15"/>
    <mergeCell ref="C14:C15"/>
    <mergeCell ref="A3:A5"/>
    <mergeCell ref="B3:B5"/>
    <mergeCell ref="C3:C5"/>
    <mergeCell ref="A6:A7"/>
    <mergeCell ref="B6:B7"/>
    <mergeCell ref="C6:C7"/>
  </mergeCells>
  <printOptions/>
  <pageMargins left="0.44" right="0.24" top="0.26" bottom="0.2" header="0.19" footer="0.1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102"/>
  <sheetViews>
    <sheetView view="pageBreakPreview" zoomScale="60" zoomScalePageLayoutView="0" workbookViewId="0" topLeftCell="A65">
      <selection activeCell="W2" sqref="W2"/>
    </sheetView>
  </sheetViews>
  <sheetFormatPr defaultColWidth="9.140625" defaultRowHeight="12.75"/>
  <cols>
    <col min="1" max="1" width="4.57421875" style="0" customWidth="1"/>
    <col min="2" max="2" width="5.57421875" style="0" customWidth="1"/>
    <col min="3" max="3" width="4.28125" style="0" customWidth="1"/>
    <col min="4" max="4" width="20.28125" style="0" customWidth="1"/>
    <col min="5" max="5" width="8.8515625" style="7" customWidth="1"/>
    <col min="6" max="6" width="7.8515625" style="0" customWidth="1"/>
    <col min="7" max="7" width="6.7109375" style="0" customWidth="1"/>
    <col min="8" max="8" width="7.140625" style="0" customWidth="1"/>
    <col min="9" max="9" width="7.28125" style="0" customWidth="1"/>
    <col min="10" max="10" width="6.7109375" style="0" customWidth="1"/>
    <col min="11" max="11" width="8.00390625" style="0" customWidth="1"/>
    <col min="12" max="12" width="7.57421875" style="0" customWidth="1"/>
    <col min="13" max="13" width="7.00390625" style="0" customWidth="1"/>
    <col min="14" max="17" width="6.7109375" style="0" customWidth="1"/>
    <col min="18" max="18" width="6.8515625" style="0" customWidth="1"/>
    <col min="19" max="19" width="8.00390625" style="0" customWidth="1"/>
    <col min="20" max="20" width="7.00390625" style="0" customWidth="1"/>
    <col min="21" max="21" width="7.7109375" style="0" customWidth="1"/>
    <col min="22" max="22" width="6.8515625" style="0" customWidth="1"/>
    <col min="23" max="23" width="6.7109375" style="0" customWidth="1"/>
    <col min="24" max="24" width="7.57421875" style="0" customWidth="1"/>
    <col min="25" max="25" width="7.8515625" style="0" customWidth="1"/>
    <col min="26" max="26" width="7.140625" style="0" customWidth="1"/>
    <col min="27" max="27" width="8.57421875" style="0" customWidth="1"/>
  </cols>
  <sheetData>
    <row r="1" spans="2:25" ht="27" customHeight="1">
      <c r="B1" s="43" t="s">
        <v>129</v>
      </c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</row>
    <row r="2" spans="1:26" ht="37.5" customHeight="1">
      <c r="A2" s="36" t="s">
        <v>111</v>
      </c>
      <c r="B2" s="34" t="s">
        <v>128</v>
      </c>
      <c r="C2" s="34" t="s">
        <v>114</v>
      </c>
      <c r="D2" s="36" t="s">
        <v>112</v>
      </c>
      <c r="E2" s="37" t="s">
        <v>113</v>
      </c>
      <c r="F2" s="33" t="s">
        <v>6</v>
      </c>
      <c r="G2" s="33" t="s">
        <v>9</v>
      </c>
      <c r="H2" s="34" t="s">
        <v>17</v>
      </c>
      <c r="I2" s="34" t="s">
        <v>123</v>
      </c>
      <c r="J2" s="34" t="s">
        <v>124</v>
      </c>
      <c r="K2" s="34" t="s">
        <v>125</v>
      </c>
      <c r="L2" s="34" t="s">
        <v>139</v>
      </c>
      <c r="M2" s="34" t="s">
        <v>138</v>
      </c>
      <c r="N2" s="34" t="s">
        <v>137</v>
      </c>
      <c r="O2" s="34" t="s">
        <v>126</v>
      </c>
      <c r="P2" s="34" t="s">
        <v>42</v>
      </c>
      <c r="Q2" s="34" t="s">
        <v>127</v>
      </c>
      <c r="R2" s="34" t="s">
        <v>136</v>
      </c>
      <c r="S2" s="33" t="s">
        <v>55</v>
      </c>
      <c r="T2" s="35" t="s">
        <v>62</v>
      </c>
      <c r="U2" s="34" t="s">
        <v>135</v>
      </c>
      <c r="V2" s="34" t="s">
        <v>134</v>
      </c>
      <c r="W2" s="36" t="s">
        <v>81</v>
      </c>
      <c r="X2" s="34" t="s">
        <v>91</v>
      </c>
      <c r="Y2" s="34" t="s">
        <v>133</v>
      </c>
      <c r="Z2" s="34" t="s">
        <v>132</v>
      </c>
    </row>
    <row r="3" spans="1:29" ht="12" customHeight="1">
      <c r="A3" s="30">
        <v>1</v>
      </c>
      <c r="B3" s="30">
        <v>2</v>
      </c>
      <c r="C3" s="30">
        <v>3</v>
      </c>
      <c r="D3" s="30">
        <v>4</v>
      </c>
      <c r="E3" s="31">
        <v>5</v>
      </c>
      <c r="F3" s="32">
        <v>6</v>
      </c>
      <c r="G3" s="32">
        <v>7</v>
      </c>
      <c r="H3" s="32">
        <v>8</v>
      </c>
      <c r="I3" s="32">
        <v>9</v>
      </c>
      <c r="J3" s="32">
        <v>10</v>
      </c>
      <c r="K3" s="32">
        <v>11</v>
      </c>
      <c r="L3" s="32">
        <v>12</v>
      </c>
      <c r="M3" s="32">
        <v>13</v>
      </c>
      <c r="N3" s="32">
        <v>14</v>
      </c>
      <c r="O3" s="32">
        <v>15</v>
      </c>
      <c r="P3" s="30">
        <v>16</v>
      </c>
      <c r="Q3" s="30">
        <v>17</v>
      </c>
      <c r="R3" s="30">
        <v>18</v>
      </c>
      <c r="S3" s="30">
        <v>19</v>
      </c>
      <c r="T3" s="30">
        <v>20</v>
      </c>
      <c r="U3" s="30">
        <v>21</v>
      </c>
      <c r="V3" s="30">
        <v>22</v>
      </c>
      <c r="W3" s="30">
        <v>23</v>
      </c>
      <c r="X3" s="30">
        <v>24</v>
      </c>
      <c r="Y3" s="30">
        <v>25</v>
      </c>
      <c r="Z3" s="30">
        <v>26</v>
      </c>
      <c r="AA3" s="28"/>
      <c r="AB3" s="28"/>
      <c r="AC3" s="28"/>
    </row>
    <row r="4" spans="1:27" s="6" customFormat="1" ht="12.75">
      <c r="A4" s="42">
        <v>600</v>
      </c>
      <c r="B4" s="13"/>
      <c r="C4" s="13"/>
      <c r="D4" s="24" t="s">
        <v>115</v>
      </c>
      <c r="E4" s="14">
        <f>E5</f>
        <v>31699.309999999998</v>
      </c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5"/>
    </row>
    <row r="5" spans="1:27" ht="12.75">
      <c r="A5" s="42"/>
      <c r="B5" s="42">
        <v>60016</v>
      </c>
      <c r="C5" s="16"/>
      <c r="D5" s="25"/>
      <c r="E5" s="17">
        <f>E6+E8+E11</f>
        <v>31699.309999999998</v>
      </c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8"/>
    </row>
    <row r="6" spans="1:27" ht="19.5" customHeight="1">
      <c r="A6" s="42"/>
      <c r="B6" s="42"/>
      <c r="C6" s="42">
        <v>4210</v>
      </c>
      <c r="D6" s="25" t="s">
        <v>106</v>
      </c>
      <c r="E6" s="17">
        <f>E7</f>
        <v>1000</v>
      </c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8"/>
    </row>
    <row r="7" spans="1:27" ht="22.5">
      <c r="A7" s="42"/>
      <c r="B7" s="42"/>
      <c r="C7" s="42"/>
      <c r="D7" s="19" t="s">
        <v>78</v>
      </c>
      <c r="E7" s="17">
        <v>1000</v>
      </c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>
        <v>1000</v>
      </c>
      <c r="W7" s="17"/>
      <c r="X7" s="17"/>
      <c r="Y7" s="17"/>
      <c r="Z7" s="17"/>
      <c r="AA7" s="18"/>
    </row>
    <row r="8" spans="1:27" ht="12.75">
      <c r="A8" s="42"/>
      <c r="B8" s="42"/>
      <c r="C8" s="42">
        <v>4270</v>
      </c>
      <c r="D8" s="25" t="s">
        <v>107</v>
      </c>
      <c r="E8" s="17">
        <f>E9+E10</f>
        <v>3690.81</v>
      </c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8"/>
    </row>
    <row r="9" spans="1:27" ht="22.5">
      <c r="A9" s="42"/>
      <c r="B9" s="42"/>
      <c r="C9" s="42"/>
      <c r="D9" s="19" t="s">
        <v>61</v>
      </c>
      <c r="E9" s="17">
        <v>2640.81</v>
      </c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>
        <v>2640.81</v>
      </c>
      <c r="T9" s="17"/>
      <c r="U9" s="17"/>
      <c r="V9" s="17"/>
      <c r="W9" s="17"/>
      <c r="X9" s="17"/>
      <c r="Y9" s="17"/>
      <c r="Z9" s="17"/>
      <c r="AA9" s="18"/>
    </row>
    <row r="10" spans="1:27" ht="22.5">
      <c r="A10" s="42"/>
      <c r="B10" s="42"/>
      <c r="C10" s="44"/>
      <c r="D10" s="19" t="s">
        <v>92</v>
      </c>
      <c r="E10" s="17">
        <v>1050</v>
      </c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>
        <v>1050</v>
      </c>
      <c r="Y10" s="17"/>
      <c r="Z10" s="17"/>
      <c r="AA10" s="18"/>
    </row>
    <row r="11" spans="1:27" ht="12.75">
      <c r="A11" s="42"/>
      <c r="B11" s="42"/>
      <c r="C11" s="42">
        <v>6050</v>
      </c>
      <c r="D11" s="25"/>
      <c r="E11" s="17">
        <f>E12+E13+E14</f>
        <v>27008.5</v>
      </c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8"/>
    </row>
    <row r="12" spans="1:27" ht="33.75">
      <c r="A12" s="42"/>
      <c r="B12" s="42"/>
      <c r="C12" s="42"/>
      <c r="D12" s="19" t="s">
        <v>24</v>
      </c>
      <c r="E12" s="17">
        <v>7761.5</v>
      </c>
      <c r="F12" s="17"/>
      <c r="G12" s="17"/>
      <c r="H12" s="17"/>
      <c r="I12" s="17">
        <v>7761.5</v>
      </c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8"/>
    </row>
    <row r="13" spans="1:27" ht="16.5" customHeight="1">
      <c r="A13" s="42"/>
      <c r="B13" s="42"/>
      <c r="C13" s="42"/>
      <c r="D13" s="19" t="s">
        <v>41</v>
      </c>
      <c r="E13" s="17">
        <v>7747</v>
      </c>
      <c r="F13" s="17"/>
      <c r="G13" s="17"/>
      <c r="H13" s="17"/>
      <c r="I13" s="17"/>
      <c r="J13" s="17"/>
      <c r="K13" s="17"/>
      <c r="L13" s="17"/>
      <c r="M13" s="17"/>
      <c r="N13" s="17"/>
      <c r="O13" s="17">
        <v>7747</v>
      </c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8"/>
    </row>
    <row r="14" spans="1:27" ht="33.75">
      <c r="A14" s="42"/>
      <c r="B14" s="42"/>
      <c r="C14" s="42"/>
      <c r="D14" s="19" t="s">
        <v>95</v>
      </c>
      <c r="E14" s="17">
        <v>11500</v>
      </c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>
        <v>11500</v>
      </c>
      <c r="Y14" s="17"/>
      <c r="Z14" s="17"/>
      <c r="AA14" s="18"/>
    </row>
    <row r="15" spans="1:27" s="6" customFormat="1" ht="21.75">
      <c r="A15" s="42">
        <v>700</v>
      </c>
      <c r="B15" s="13"/>
      <c r="C15" s="13"/>
      <c r="D15" s="24" t="s">
        <v>116</v>
      </c>
      <c r="E15" s="20">
        <f>E16</f>
        <v>70891.6</v>
      </c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5"/>
    </row>
    <row r="16" spans="1:27" ht="12.75">
      <c r="A16" s="42"/>
      <c r="B16" s="42">
        <v>70005</v>
      </c>
      <c r="C16" s="16"/>
      <c r="D16" s="25"/>
      <c r="E16" s="17">
        <f>E17+E34+E41</f>
        <v>70891.6</v>
      </c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8"/>
    </row>
    <row r="17" spans="1:27" ht="22.5">
      <c r="A17" s="42"/>
      <c r="B17" s="42"/>
      <c r="C17" s="42">
        <v>4210</v>
      </c>
      <c r="D17" s="25" t="s">
        <v>106</v>
      </c>
      <c r="E17" s="17">
        <f>E18+E19+E20+E21+E22+E23+E24+E25+E26+E27+E28+E29+E30+E31+E32+E33</f>
        <v>29062.600000000002</v>
      </c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8"/>
    </row>
    <row r="18" spans="1:27" ht="22.5">
      <c r="A18" s="42"/>
      <c r="B18" s="42"/>
      <c r="C18" s="42"/>
      <c r="D18" s="19" t="s">
        <v>19</v>
      </c>
      <c r="E18" s="17">
        <v>2383</v>
      </c>
      <c r="F18" s="17"/>
      <c r="G18" s="17"/>
      <c r="H18" s="17">
        <v>2383</v>
      </c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8"/>
    </row>
    <row r="19" spans="1:27" ht="22.5">
      <c r="A19" s="42"/>
      <c r="B19" s="42"/>
      <c r="C19" s="42"/>
      <c r="D19" s="19" t="s">
        <v>31</v>
      </c>
      <c r="E19" s="17">
        <v>3065.15</v>
      </c>
      <c r="F19" s="17"/>
      <c r="G19" s="17"/>
      <c r="H19" s="17"/>
      <c r="I19" s="17"/>
      <c r="J19" s="17"/>
      <c r="K19" s="17"/>
      <c r="L19" s="17">
        <v>3065.15</v>
      </c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8"/>
    </row>
    <row r="20" spans="1:27" ht="12.75">
      <c r="A20" s="42"/>
      <c r="B20" s="42"/>
      <c r="C20" s="42"/>
      <c r="D20" s="19" t="s">
        <v>35</v>
      </c>
      <c r="E20" s="17">
        <v>1500</v>
      </c>
      <c r="F20" s="17"/>
      <c r="G20" s="17"/>
      <c r="H20" s="17"/>
      <c r="I20" s="17"/>
      <c r="J20" s="17"/>
      <c r="K20" s="17"/>
      <c r="L20" s="17"/>
      <c r="M20" s="17">
        <v>1500</v>
      </c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8"/>
    </row>
    <row r="21" spans="1:27" ht="12.75">
      <c r="A21" s="42"/>
      <c r="B21" s="42"/>
      <c r="C21" s="42"/>
      <c r="D21" s="19" t="s">
        <v>44</v>
      </c>
      <c r="E21" s="17">
        <v>1500</v>
      </c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>
        <v>1500</v>
      </c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8"/>
    </row>
    <row r="22" spans="1:27" ht="22.5">
      <c r="A22" s="42"/>
      <c r="B22" s="42"/>
      <c r="C22" s="42"/>
      <c r="D22" s="19" t="s">
        <v>45</v>
      </c>
      <c r="E22" s="17">
        <v>1700</v>
      </c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>
        <v>1700</v>
      </c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8"/>
    </row>
    <row r="23" spans="1:27" ht="12.75">
      <c r="A23" s="42"/>
      <c r="B23" s="42"/>
      <c r="C23" s="42"/>
      <c r="D23" s="19" t="s">
        <v>49</v>
      </c>
      <c r="E23" s="17">
        <v>2500</v>
      </c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>
        <v>2500</v>
      </c>
      <c r="S23" s="17"/>
      <c r="T23" s="17"/>
      <c r="U23" s="17"/>
      <c r="V23" s="17"/>
      <c r="W23" s="17"/>
      <c r="X23" s="17"/>
      <c r="Y23" s="17"/>
      <c r="Z23" s="17"/>
      <c r="AA23" s="18"/>
    </row>
    <row r="24" spans="1:27" ht="22.5">
      <c r="A24" s="42"/>
      <c r="B24" s="42"/>
      <c r="C24" s="42"/>
      <c r="D24" s="19" t="s">
        <v>50</v>
      </c>
      <c r="E24" s="17">
        <v>3000</v>
      </c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>
        <v>3000</v>
      </c>
      <c r="S24" s="17"/>
      <c r="T24" s="17"/>
      <c r="U24" s="17"/>
      <c r="V24" s="17"/>
      <c r="W24" s="17"/>
      <c r="X24" s="17"/>
      <c r="Y24" s="17"/>
      <c r="Z24" s="17"/>
      <c r="AA24" s="18"/>
    </row>
    <row r="25" spans="1:27" ht="22.5">
      <c r="A25" s="42"/>
      <c r="B25" s="42"/>
      <c r="C25" s="42"/>
      <c r="D25" s="19" t="s">
        <v>56</v>
      </c>
      <c r="E25" s="17">
        <v>1500</v>
      </c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>
        <v>1500</v>
      </c>
      <c r="T25" s="17"/>
      <c r="U25" s="17"/>
      <c r="V25" s="17"/>
      <c r="W25" s="17"/>
      <c r="X25" s="17"/>
      <c r="Y25" s="17"/>
      <c r="Z25" s="17"/>
      <c r="AA25" s="18"/>
    </row>
    <row r="26" spans="1:27" ht="22.5">
      <c r="A26" s="42"/>
      <c r="B26" s="42"/>
      <c r="C26" s="42"/>
      <c r="D26" s="19" t="s">
        <v>122</v>
      </c>
      <c r="E26" s="17">
        <v>2500</v>
      </c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>
        <v>2500</v>
      </c>
      <c r="T26" s="17"/>
      <c r="U26" s="17"/>
      <c r="V26" s="17"/>
      <c r="W26" s="17"/>
      <c r="X26" s="17"/>
      <c r="Y26" s="17"/>
      <c r="Z26" s="17"/>
      <c r="AA26" s="18"/>
    </row>
    <row r="27" spans="1:27" ht="12.75">
      <c r="A27" s="42"/>
      <c r="B27" s="42"/>
      <c r="C27" s="42"/>
      <c r="D27" s="19" t="s">
        <v>59</v>
      </c>
      <c r="E27" s="17">
        <v>1497</v>
      </c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>
        <v>1497</v>
      </c>
      <c r="T27" s="17"/>
      <c r="U27" s="17"/>
      <c r="V27" s="17"/>
      <c r="W27" s="17"/>
      <c r="X27" s="17"/>
      <c r="Y27" s="17"/>
      <c r="Z27" s="17"/>
      <c r="AA27" s="18"/>
    </row>
    <row r="28" spans="1:27" ht="22.5">
      <c r="A28" s="42"/>
      <c r="B28" s="42"/>
      <c r="C28" s="42"/>
      <c r="D28" s="19" t="s">
        <v>63</v>
      </c>
      <c r="E28" s="17">
        <v>2797</v>
      </c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>
        <v>2797</v>
      </c>
      <c r="U28" s="17"/>
      <c r="V28" s="17"/>
      <c r="W28" s="17"/>
      <c r="X28" s="17"/>
      <c r="Y28" s="17"/>
      <c r="Z28" s="17"/>
      <c r="AA28" s="18"/>
    </row>
    <row r="29" spans="1:27" ht="12.75">
      <c r="A29" s="42"/>
      <c r="B29" s="42"/>
      <c r="C29" s="42"/>
      <c r="D29" s="19" t="s">
        <v>89</v>
      </c>
      <c r="E29" s="17">
        <v>500</v>
      </c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>
        <v>500</v>
      </c>
      <c r="X29" s="17"/>
      <c r="Y29" s="17"/>
      <c r="Z29" s="17"/>
      <c r="AA29" s="18"/>
    </row>
    <row r="30" spans="1:27" ht="22.5">
      <c r="A30" s="42"/>
      <c r="B30" s="42"/>
      <c r="C30" s="42"/>
      <c r="D30" s="19" t="s">
        <v>93</v>
      </c>
      <c r="E30" s="17">
        <v>1220.45</v>
      </c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>
        <v>1220.45</v>
      </c>
      <c r="Y30" s="17"/>
      <c r="Z30" s="17"/>
      <c r="AA30" s="18"/>
    </row>
    <row r="31" spans="1:27" ht="12.75">
      <c r="A31" s="42"/>
      <c r="B31" s="42"/>
      <c r="C31" s="42"/>
      <c r="D31" s="19" t="s">
        <v>96</v>
      </c>
      <c r="E31" s="17">
        <v>200</v>
      </c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>
        <v>200</v>
      </c>
      <c r="Y31" s="17"/>
      <c r="Z31" s="17"/>
      <c r="AA31" s="18"/>
    </row>
    <row r="32" spans="1:27" ht="22.5">
      <c r="A32" s="42"/>
      <c r="B32" s="42"/>
      <c r="C32" s="42"/>
      <c r="D32" s="19" t="s">
        <v>98</v>
      </c>
      <c r="E32" s="17">
        <v>200</v>
      </c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>
        <v>200</v>
      </c>
      <c r="Y32" s="17"/>
      <c r="Z32" s="17"/>
      <c r="AA32" s="18"/>
    </row>
    <row r="33" spans="1:27" ht="22.5">
      <c r="A33" s="42"/>
      <c r="B33" s="42"/>
      <c r="C33" s="42"/>
      <c r="D33" s="19" t="s">
        <v>101</v>
      </c>
      <c r="E33" s="17">
        <v>3000</v>
      </c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>
        <v>3000</v>
      </c>
      <c r="Z33" s="17"/>
      <c r="AA33" s="18"/>
    </row>
    <row r="34" spans="1:27" ht="12.75">
      <c r="A34" s="42"/>
      <c r="B34" s="42"/>
      <c r="C34" s="42">
        <v>4300</v>
      </c>
      <c r="D34" s="25" t="s">
        <v>109</v>
      </c>
      <c r="E34" s="17">
        <f>E35+E36+E37+E38+E39+E40</f>
        <v>6500</v>
      </c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8"/>
    </row>
    <row r="35" spans="1:27" ht="12.75">
      <c r="A35" s="42"/>
      <c r="B35" s="42"/>
      <c r="C35" s="42"/>
      <c r="D35" s="19" t="s">
        <v>52</v>
      </c>
      <c r="E35" s="17">
        <v>2000</v>
      </c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>
        <v>2000</v>
      </c>
      <c r="S35" s="17"/>
      <c r="T35" s="17"/>
      <c r="U35" s="17"/>
      <c r="V35" s="17"/>
      <c r="W35" s="17"/>
      <c r="X35" s="17"/>
      <c r="Y35" s="17"/>
      <c r="Z35" s="17"/>
      <c r="AA35" s="18"/>
    </row>
    <row r="36" spans="1:27" ht="22.5">
      <c r="A36" s="42"/>
      <c r="B36" s="42"/>
      <c r="C36" s="42"/>
      <c r="D36" s="19" t="s">
        <v>73</v>
      </c>
      <c r="E36" s="17">
        <v>100</v>
      </c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>
        <v>100</v>
      </c>
      <c r="W36" s="17"/>
      <c r="X36" s="17"/>
      <c r="Y36" s="17"/>
      <c r="Z36" s="17"/>
      <c r="AA36" s="18"/>
    </row>
    <row r="37" spans="1:27" ht="12.75">
      <c r="A37" s="42"/>
      <c r="B37" s="42"/>
      <c r="C37" s="42"/>
      <c r="D37" s="19" t="s">
        <v>76</v>
      </c>
      <c r="E37" s="17">
        <v>700</v>
      </c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>
        <v>700</v>
      </c>
      <c r="W37" s="17"/>
      <c r="X37" s="17"/>
      <c r="Y37" s="17"/>
      <c r="Z37" s="17"/>
      <c r="AA37" s="18"/>
    </row>
    <row r="38" spans="1:27" ht="22.5">
      <c r="A38" s="42"/>
      <c r="B38" s="42"/>
      <c r="C38" s="42"/>
      <c r="D38" s="19" t="s">
        <v>79</v>
      </c>
      <c r="E38" s="17">
        <v>500</v>
      </c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>
        <v>500</v>
      </c>
      <c r="W38" s="17"/>
      <c r="X38" s="17"/>
      <c r="Y38" s="17"/>
      <c r="Z38" s="17"/>
      <c r="AA38" s="18"/>
    </row>
    <row r="39" spans="1:27" ht="22.5">
      <c r="A39" s="42"/>
      <c r="B39" s="42"/>
      <c r="C39" s="42"/>
      <c r="D39" s="19" t="s">
        <v>80</v>
      </c>
      <c r="E39" s="17">
        <v>3000</v>
      </c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>
        <v>3000</v>
      </c>
      <c r="W39" s="17"/>
      <c r="X39" s="17"/>
      <c r="Y39" s="17"/>
      <c r="Z39" s="17"/>
      <c r="AA39" s="18"/>
    </row>
    <row r="40" spans="1:27" ht="22.5">
      <c r="A40" s="42"/>
      <c r="B40" s="42"/>
      <c r="C40" s="42"/>
      <c r="D40" s="19" t="s">
        <v>97</v>
      </c>
      <c r="E40" s="17">
        <v>200</v>
      </c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>
        <v>200</v>
      </c>
      <c r="Y40" s="17"/>
      <c r="Z40" s="17"/>
      <c r="AA40" s="18"/>
    </row>
    <row r="41" spans="1:27" ht="12.75">
      <c r="A41" s="42"/>
      <c r="B41" s="42"/>
      <c r="C41" s="42">
        <v>6050</v>
      </c>
      <c r="D41" s="25"/>
      <c r="E41" s="17">
        <f>E42+E43+E44+E45+E46</f>
        <v>35329</v>
      </c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8"/>
    </row>
    <row r="42" spans="1:27" ht="12.75">
      <c r="A42" s="42"/>
      <c r="B42" s="42"/>
      <c r="C42" s="42"/>
      <c r="D42" s="19" t="s">
        <v>21</v>
      </c>
      <c r="E42" s="17">
        <v>6000</v>
      </c>
      <c r="F42" s="17"/>
      <c r="G42" s="17"/>
      <c r="H42" s="17">
        <v>6000</v>
      </c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8"/>
    </row>
    <row r="43" spans="1:27" ht="26.25" customHeight="1">
      <c r="A43" s="42"/>
      <c r="B43" s="42"/>
      <c r="C43" s="42"/>
      <c r="D43" s="19" t="s">
        <v>30</v>
      </c>
      <c r="E43" s="17">
        <v>6000</v>
      </c>
      <c r="F43" s="17"/>
      <c r="G43" s="17"/>
      <c r="H43" s="17"/>
      <c r="I43" s="17"/>
      <c r="J43" s="17"/>
      <c r="K43" s="17"/>
      <c r="L43" s="17">
        <v>6000</v>
      </c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8"/>
    </row>
    <row r="44" spans="1:27" ht="22.5">
      <c r="A44" s="42"/>
      <c r="B44" s="42"/>
      <c r="C44" s="42"/>
      <c r="D44" s="19" t="s">
        <v>58</v>
      </c>
      <c r="E44" s="17">
        <v>4400</v>
      </c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>
        <v>4400</v>
      </c>
      <c r="T44" s="17"/>
      <c r="U44" s="17"/>
      <c r="V44" s="17"/>
      <c r="W44" s="17"/>
      <c r="X44" s="17"/>
      <c r="Y44" s="17"/>
      <c r="Z44" s="17"/>
      <c r="AA44" s="18"/>
    </row>
    <row r="45" spans="1:27" ht="33.75">
      <c r="A45" s="42"/>
      <c r="B45" s="42"/>
      <c r="C45" s="42"/>
      <c r="D45" s="19" t="s">
        <v>68</v>
      </c>
      <c r="E45" s="17">
        <v>16000</v>
      </c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>
        <v>16000</v>
      </c>
      <c r="V45" s="17"/>
      <c r="W45" s="17"/>
      <c r="X45" s="17"/>
      <c r="Y45" s="17"/>
      <c r="Z45" s="17"/>
      <c r="AA45" s="18"/>
    </row>
    <row r="46" spans="1:27" ht="33.75">
      <c r="A46" s="42"/>
      <c r="B46" s="42"/>
      <c r="C46" s="42"/>
      <c r="D46" s="19" t="s">
        <v>94</v>
      </c>
      <c r="E46" s="17">
        <v>2929</v>
      </c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>
        <v>2929</v>
      </c>
      <c r="Y46" s="17"/>
      <c r="Z46" s="17"/>
      <c r="AA46" s="18"/>
    </row>
    <row r="47" spans="1:27" s="6" customFormat="1" ht="12.75">
      <c r="A47" s="42">
        <v>750</v>
      </c>
      <c r="B47" s="13"/>
      <c r="C47" s="13"/>
      <c r="D47" s="24" t="s">
        <v>117</v>
      </c>
      <c r="E47" s="14">
        <f>E48</f>
        <v>1720</v>
      </c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5"/>
    </row>
    <row r="48" spans="1:27" ht="12.75">
      <c r="A48" s="42"/>
      <c r="B48" s="42">
        <v>75095</v>
      </c>
      <c r="C48" s="16"/>
      <c r="D48" s="21" t="s">
        <v>108</v>
      </c>
      <c r="E48" s="17">
        <f>E49+E51</f>
        <v>1720</v>
      </c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8"/>
    </row>
    <row r="49" spans="1:27" ht="22.5">
      <c r="A49" s="42"/>
      <c r="B49" s="42"/>
      <c r="C49" s="16">
        <v>4210</v>
      </c>
      <c r="D49" s="25" t="s">
        <v>106</v>
      </c>
      <c r="E49" s="17">
        <f>E50</f>
        <v>450</v>
      </c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8"/>
    </row>
    <row r="50" spans="1:27" ht="12.75">
      <c r="A50" s="42"/>
      <c r="B50" s="42"/>
      <c r="C50" s="16"/>
      <c r="D50" s="19" t="s">
        <v>88</v>
      </c>
      <c r="E50" s="17">
        <v>450</v>
      </c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>
        <v>450</v>
      </c>
      <c r="X50" s="17"/>
      <c r="Y50" s="17"/>
      <c r="Z50" s="17"/>
      <c r="AA50" s="18"/>
    </row>
    <row r="51" spans="1:27" ht="12.75">
      <c r="A51" s="42"/>
      <c r="B51" s="42"/>
      <c r="C51" s="16">
        <v>4300</v>
      </c>
      <c r="D51" s="25" t="s">
        <v>109</v>
      </c>
      <c r="E51" s="17">
        <f>E52+E53</f>
        <v>1270</v>
      </c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8"/>
    </row>
    <row r="52" spans="1:27" ht="22.5">
      <c r="A52" s="42"/>
      <c r="B52" s="42"/>
      <c r="C52" s="16"/>
      <c r="D52" s="19" t="s">
        <v>85</v>
      </c>
      <c r="E52" s="17">
        <v>800</v>
      </c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>
        <v>800</v>
      </c>
      <c r="X52" s="17"/>
      <c r="Y52" s="17"/>
      <c r="Z52" s="17"/>
      <c r="AA52" s="18"/>
    </row>
    <row r="53" spans="1:27" ht="22.5">
      <c r="A53" s="42"/>
      <c r="B53" s="42"/>
      <c r="C53" s="16"/>
      <c r="D53" s="19" t="s">
        <v>86</v>
      </c>
      <c r="E53" s="17">
        <v>470</v>
      </c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>
        <v>470</v>
      </c>
      <c r="X53" s="17"/>
      <c r="Y53" s="17"/>
      <c r="Z53" s="17"/>
      <c r="AA53" s="18"/>
    </row>
    <row r="54" spans="1:27" s="6" customFormat="1" ht="21.75">
      <c r="A54" s="42">
        <v>754</v>
      </c>
      <c r="B54" s="13"/>
      <c r="C54" s="13"/>
      <c r="D54" s="24" t="s">
        <v>118</v>
      </c>
      <c r="E54" s="14">
        <f>E55</f>
        <v>6000</v>
      </c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5"/>
    </row>
    <row r="55" spans="1:27" ht="12.75">
      <c r="A55" s="42"/>
      <c r="B55" s="42">
        <v>75412</v>
      </c>
      <c r="C55" s="16"/>
      <c r="D55" s="25"/>
      <c r="E55" s="17">
        <f>E56+E58</f>
        <v>6000</v>
      </c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8"/>
    </row>
    <row r="56" spans="1:27" ht="22.5">
      <c r="A56" s="42"/>
      <c r="B56" s="42"/>
      <c r="C56" s="16">
        <v>4210</v>
      </c>
      <c r="D56" s="25" t="s">
        <v>110</v>
      </c>
      <c r="E56" s="17">
        <f>E57</f>
        <v>2000</v>
      </c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8"/>
    </row>
    <row r="57" spans="1:27" ht="12.75">
      <c r="A57" s="42"/>
      <c r="B57" s="42"/>
      <c r="C57" s="16"/>
      <c r="D57" s="19" t="s">
        <v>71</v>
      </c>
      <c r="E57" s="17">
        <v>2000</v>
      </c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>
        <v>2000</v>
      </c>
      <c r="V57" s="17"/>
      <c r="W57" s="17"/>
      <c r="X57" s="17"/>
      <c r="Y57" s="17"/>
      <c r="Z57" s="17"/>
      <c r="AA57" s="18"/>
    </row>
    <row r="58" spans="1:27" ht="12.75">
      <c r="A58" s="42"/>
      <c r="B58" s="42"/>
      <c r="C58" s="16">
        <v>6050</v>
      </c>
      <c r="D58" s="25"/>
      <c r="E58" s="17">
        <f>E59</f>
        <v>4000</v>
      </c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8"/>
    </row>
    <row r="59" spans="1:27" ht="12.75">
      <c r="A59" s="42"/>
      <c r="B59" s="42"/>
      <c r="C59" s="16"/>
      <c r="D59" s="19" t="s">
        <v>83</v>
      </c>
      <c r="E59" s="17">
        <v>4000</v>
      </c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>
        <v>4000</v>
      </c>
      <c r="X59" s="17"/>
      <c r="Y59" s="17"/>
      <c r="Z59" s="17"/>
      <c r="AA59" s="18"/>
    </row>
    <row r="60" spans="1:27" s="6" customFormat="1" ht="12.75">
      <c r="A60" s="42">
        <v>900</v>
      </c>
      <c r="B60" s="13"/>
      <c r="C60" s="13"/>
      <c r="D60" s="24" t="s">
        <v>119</v>
      </c>
      <c r="E60" s="14">
        <f>E61</f>
        <v>7039.32</v>
      </c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5"/>
    </row>
    <row r="61" spans="1:27" ht="12.75">
      <c r="A61" s="42"/>
      <c r="B61" s="42">
        <v>90004</v>
      </c>
      <c r="C61" s="16"/>
      <c r="D61" s="25"/>
      <c r="E61" s="17">
        <f>E62</f>
        <v>7039.32</v>
      </c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8"/>
    </row>
    <row r="62" spans="1:27" ht="22.5">
      <c r="A62" s="42"/>
      <c r="B62" s="42"/>
      <c r="C62" s="42">
        <v>4210</v>
      </c>
      <c r="D62" s="25" t="s">
        <v>106</v>
      </c>
      <c r="E62" s="17">
        <f>E63+E64+E65+E66+E67</f>
        <v>7039.32</v>
      </c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8"/>
    </row>
    <row r="63" spans="1:27" ht="22.5">
      <c r="A63" s="42"/>
      <c r="B63" s="42"/>
      <c r="C63" s="42"/>
      <c r="D63" s="19" t="s">
        <v>54</v>
      </c>
      <c r="E63" s="17">
        <v>1306.32</v>
      </c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>
        <v>1306.32</v>
      </c>
      <c r="S63" s="17"/>
      <c r="T63" s="17"/>
      <c r="U63" s="17"/>
      <c r="V63" s="17"/>
      <c r="W63" s="17"/>
      <c r="X63" s="17"/>
      <c r="Y63" s="17"/>
      <c r="Z63" s="17"/>
      <c r="AA63" s="18"/>
    </row>
    <row r="64" spans="1:27" ht="12.75">
      <c r="A64" s="42"/>
      <c r="B64" s="42"/>
      <c r="C64" s="42"/>
      <c r="D64" s="19" t="s">
        <v>65</v>
      </c>
      <c r="E64" s="17">
        <v>233</v>
      </c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>
        <v>233</v>
      </c>
      <c r="U64" s="17"/>
      <c r="V64" s="17"/>
      <c r="W64" s="17"/>
      <c r="X64" s="17"/>
      <c r="Y64" s="17"/>
      <c r="Z64" s="17"/>
      <c r="AA64" s="18"/>
    </row>
    <row r="65" spans="1:27" ht="22.5">
      <c r="A65" s="42"/>
      <c r="B65" s="42"/>
      <c r="C65" s="42"/>
      <c r="D65" s="19" t="s">
        <v>69</v>
      </c>
      <c r="E65" s="17">
        <v>2000</v>
      </c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>
        <v>2000</v>
      </c>
      <c r="V65" s="17"/>
      <c r="W65" s="17"/>
      <c r="X65" s="17"/>
      <c r="Y65" s="17"/>
      <c r="Z65" s="17"/>
      <c r="AA65" s="18"/>
    </row>
    <row r="66" spans="1:27" ht="12.75">
      <c r="A66" s="42"/>
      <c r="B66" s="42"/>
      <c r="C66" s="42"/>
      <c r="D66" s="19" t="s">
        <v>65</v>
      </c>
      <c r="E66" s="17">
        <v>1500</v>
      </c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>
        <v>1500</v>
      </c>
      <c r="X66" s="17"/>
      <c r="Y66" s="17"/>
      <c r="Z66" s="17"/>
      <c r="AA66" s="18"/>
    </row>
    <row r="67" spans="1:27" ht="12.75">
      <c r="A67" s="42"/>
      <c r="B67" s="42"/>
      <c r="C67" s="42"/>
      <c r="D67" s="19" t="s">
        <v>103</v>
      </c>
      <c r="E67" s="17">
        <v>2000</v>
      </c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>
        <v>2000</v>
      </c>
      <c r="Z67" s="17"/>
      <c r="AA67" s="18"/>
    </row>
    <row r="68" spans="1:27" s="6" customFormat="1" ht="21.75">
      <c r="A68" s="42">
        <v>921</v>
      </c>
      <c r="B68" s="13"/>
      <c r="C68" s="13"/>
      <c r="D68" s="24" t="s">
        <v>120</v>
      </c>
      <c r="E68" s="14">
        <f>E69</f>
        <v>44804.59</v>
      </c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5"/>
    </row>
    <row r="69" spans="1:27" ht="12.75">
      <c r="A69" s="42"/>
      <c r="B69" s="42">
        <v>92109</v>
      </c>
      <c r="C69" s="16"/>
      <c r="D69" s="25"/>
      <c r="E69" s="17">
        <f>E70+E77+E79</f>
        <v>44804.59</v>
      </c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8"/>
    </row>
    <row r="70" spans="1:27" ht="22.5">
      <c r="A70" s="42"/>
      <c r="B70" s="42"/>
      <c r="C70" s="42">
        <v>4210</v>
      </c>
      <c r="D70" s="25" t="s">
        <v>106</v>
      </c>
      <c r="E70" s="17">
        <f>E71+E72+E73+E74+E75+E76</f>
        <v>10397</v>
      </c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8"/>
    </row>
    <row r="71" spans="1:27" ht="22.5">
      <c r="A71" s="42"/>
      <c r="B71" s="42"/>
      <c r="C71" s="42"/>
      <c r="D71" s="19" t="s">
        <v>33</v>
      </c>
      <c r="E71" s="17">
        <v>3000</v>
      </c>
      <c r="F71" s="17"/>
      <c r="G71" s="17"/>
      <c r="H71" s="17"/>
      <c r="I71" s="17"/>
      <c r="J71" s="17"/>
      <c r="K71" s="17"/>
      <c r="L71" s="17">
        <v>3000</v>
      </c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8"/>
    </row>
    <row r="72" spans="1:27" ht="22.5">
      <c r="A72" s="42"/>
      <c r="B72" s="42"/>
      <c r="C72" s="42"/>
      <c r="D72" s="19" t="s">
        <v>64</v>
      </c>
      <c r="E72" s="17">
        <v>2000</v>
      </c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>
        <v>2000</v>
      </c>
      <c r="U72" s="17"/>
      <c r="V72" s="17"/>
      <c r="W72" s="17"/>
      <c r="X72" s="17"/>
      <c r="Y72" s="17"/>
      <c r="Z72" s="17"/>
      <c r="AA72" s="18"/>
    </row>
    <row r="73" spans="1:27" ht="12.75">
      <c r="A73" s="42"/>
      <c r="B73" s="42"/>
      <c r="C73" s="42"/>
      <c r="D73" s="19" t="s">
        <v>66</v>
      </c>
      <c r="E73" s="17">
        <v>600</v>
      </c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>
        <v>600</v>
      </c>
      <c r="U73" s="17"/>
      <c r="V73" s="17"/>
      <c r="W73" s="17"/>
      <c r="X73" s="17"/>
      <c r="Y73" s="17"/>
      <c r="Z73" s="17"/>
      <c r="AA73" s="18"/>
    </row>
    <row r="74" spans="1:27" ht="12.75">
      <c r="A74" s="42"/>
      <c r="B74" s="42"/>
      <c r="C74" s="42"/>
      <c r="D74" s="19" t="s">
        <v>74</v>
      </c>
      <c r="E74" s="17">
        <v>2000</v>
      </c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>
        <v>2000</v>
      </c>
      <c r="W74" s="17"/>
      <c r="X74" s="17"/>
      <c r="Y74" s="17"/>
      <c r="Z74" s="17"/>
      <c r="AA74" s="18"/>
    </row>
    <row r="75" spans="1:27" ht="12.75">
      <c r="A75" s="42"/>
      <c r="B75" s="42"/>
      <c r="C75" s="42"/>
      <c r="D75" s="19" t="s">
        <v>75</v>
      </c>
      <c r="E75" s="17">
        <v>600</v>
      </c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>
        <v>600</v>
      </c>
      <c r="W75" s="17"/>
      <c r="X75" s="17"/>
      <c r="Y75" s="17"/>
      <c r="Z75" s="17"/>
      <c r="AA75" s="18"/>
    </row>
    <row r="76" spans="1:27" ht="12.75">
      <c r="A76" s="42"/>
      <c r="B76" s="42"/>
      <c r="C76" s="42"/>
      <c r="D76" s="19" t="s">
        <v>90</v>
      </c>
      <c r="E76" s="17">
        <v>2197</v>
      </c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>
        <v>2197</v>
      </c>
      <c r="X76" s="17"/>
      <c r="Y76" s="17"/>
      <c r="Z76" s="17"/>
      <c r="AA76" s="18"/>
    </row>
    <row r="77" spans="1:27" ht="12.75">
      <c r="A77" s="42"/>
      <c r="B77" s="42"/>
      <c r="C77" s="42">
        <v>6050</v>
      </c>
      <c r="D77" s="25"/>
      <c r="E77" s="17">
        <f>E78</f>
        <v>13416.28</v>
      </c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8"/>
    </row>
    <row r="78" spans="1:27" ht="33.75">
      <c r="A78" s="42"/>
      <c r="B78" s="42"/>
      <c r="C78" s="42"/>
      <c r="D78" s="19" t="s">
        <v>102</v>
      </c>
      <c r="E78" s="17">
        <v>13416.28</v>
      </c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>
        <v>13416.28</v>
      </c>
      <c r="Z78" s="17"/>
      <c r="AA78" s="18"/>
    </row>
    <row r="79" spans="1:27" ht="12.75">
      <c r="A79" s="42"/>
      <c r="B79" s="42"/>
      <c r="C79" s="42">
        <v>6060</v>
      </c>
      <c r="D79" s="25"/>
      <c r="E79" s="17">
        <f>E80+E81+E82+E83</f>
        <v>20991.31</v>
      </c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8"/>
    </row>
    <row r="80" spans="1:27" ht="67.5">
      <c r="A80" s="42"/>
      <c r="B80" s="42"/>
      <c r="C80" s="42"/>
      <c r="D80" s="19" t="s">
        <v>12</v>
      </c>
      <c r="E80" s="17">
        <v>3500</v>
      </c>
      <c r="F80" s="17"/>
      <c r="G80" s="17">
        <v>3500</v>
      </c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8"/>
    </row>
    <row r="81" spans="1:27" ht="22.5">
      <c r="A81" s="42"/>
      <c r="B81" s="42"/>
      <c r="C81" s="42"/>
      <c r="D81" s="19" t="s">
        <v>26</v>
      </c>
      <c r="E81" s="17">
        <v>7200</v>
      </c>
      <c r="F81" s="17"/>
      <c r="G81" s="17"/>
      <c r="H81" s="17"/>
      <c r="I81" s="17"/>
      <c r="J81" s="17">
        <v>7200</v>
      </c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8"/>
    </row>
    <row r="82" spans="1:27" ht="12.75">
      <c r="A82" s="42"/>
      <c r="B82" s="42"/>
      <c r="C82" s="42"/>
      <c r="D82" s="19" t="s">
        <v>90</v>
      </c>
      <c r="E82" s="17">
        <v>3500</v>
      </c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>
        <v>3500</v>
      </c>
      <c r="Z82" s="17"/>
      <c r="AA82" s="18"/>
    </row>
    <row r="83" spans="1:27" ht="33.75">
      <c r="A83" s="42"/>
      <c r="B83" s="42"/>
      <c r="C83" s="42"/>
      <c r="D83" s="19" t="s">
        <v>105</v>
      </c>
      <c r="E83" s="17">
        <v>6791.31</v>
      </c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>
        <v>6791.31</v>
      </c>
      <c r="AA83" s="18"/>
    </row>
    <row r="84" spans="1:27" s="6" customFormat="1" ht="12.75">
      <c r="A84" s="42">
        <v>926</v>
      </c>
      <c r="B84" s="13"/>
      <c r="C84" s="13"/>
      <c r="D84" s="24" t="s">
        <v>121</v>
      </c>
      <c r="E84" s="14">
        <f>E85+E93+E96</f>
        <v>53069.54000000001</v>
      </c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5"/>
    </row>
    <row r="85" spans="1:27" ht="12.75">
      <c r="A85" s="42"/>
      <c r="B85" s="42">
        <v>92601</v>
      </c>
      <c r="C85" s="16"/>
      <c r="D85" s="25"/>
      <c r="E85" s="17">
        <f>E88+E86</f>
        <v>34884.55</v>
      </c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8"/>
    </row>
    <row r="86" spans="1:27" ht="22.5">
      <c r="A86" s="42"/>
      <c r="B86" s="42"/>
      <c r="C86" s="16">
        <v>4210</v>
      </c>
      <c r="D86" s="25" t="s">
        <v>106</v>
      </c>
      <c r="E86" s="17">
        <f>E87</f>
        <v>1730</v>
      </c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8"/>
    </row>
    <row r="87" spans="1:27" ht="12.75">
      <c r="A87" s="42"/>
      <c r="B87" s="42"/>
      <c r="C87" s="16"/>
      <c r="D87" s="19" t="s">
        <v>40</v>
      </c>
      <c r="E87" s="17">
        <v>1730</v>
      </c>
      <c r="F87" s="17"/>
      <c r="G87" s="17"/>
      <c r="H87" s="17"/>
      <c r="I87" s="17"/>
      <c r="J87" s="17"/>
      <c r="K87" s="17"/>
      <c r="L87" s="17"/>
      <c r="M87" s="17"/>
      <c r="N87" s="17"/>
      <c r="O87" s="17">
        <v>1730</v>
      </c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8"/>
    </row>
    <row r="88" spans="1:27" ht="12.75">
      <c r="A88" s="42"/>
      <c r="B88" s="42"/>
      <c r="C88" s="42">
        <v>6050</v>
      </c>
      <c r="D88" s="25"/>
      <c r="E88" s="17">
        <f>E89+E90+E91+E92</f>
        <v>33154.55</v>
      </c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  <c r="AA88" s="18"/>
    </row>
    <row r="89" spans="1:27" ht="22.5">
      <c r="A89" s="42"/>
      <c r="B89" s="42"/>
      <c r="C89" s="42"/>
      <c r="D89" s="19" t="s">
        <v>8</v>
      </c>
      <c r="E89" s="17">
        <v>11020.33</v>
      </c>
      <c r="F89" s="17">
        <v>11020.33</v>
      </c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18"/>
    </row>
    <row r="90" spans="1:27" ht="12.75">
      <c r="A90" s="42"/>
      <c r="B90" s="42"/>
      <c r="C90" s="42"/>
      <c r="D90" s="19" t="s">
        <v>43</v>
      </c>
      <c r="E90" s="17">
        <v>4000</v>
      </c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>
        <v>4000</v>
      </c>
      <c r="Q90" s="17"/>
      <c r="R90" s="17"/>
      <c r="S90" s="17"/>
      <c r="T90" s="17"/>
      <c r="U90" s="17"/>
      <c r="V90" s="17"/>
      <c r="W90" s="17"/>
      <c r="X90" s="17"/>
      <c r="Y90" s="17"/>
      <c r="Z90" s="17"/>
      <c r="AA90" s="18"/>
    </row>
    <row r="91" spans="1:27" ht="22.5">
      <c r="A91" s="42"/>
      <c r="B91" s="42"/>
      <c r="C91" s="42"/>
      <c r="D91" s="19" t="s">
        <v>47</v>
      </c>
      <c r="E91" s="17">
        <v>6890</v>
      </c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>
        <v>6890</v>
      </c>
      <c r="R91" s="17"/>
      <c r="S91" s="17"/>
      <c r="T91" s="17"/>
      <c r="U91" s="17"/>
      <c r="V91" s="17"/>
      <c r="W91" s="17"/>
      <c r="X91" s="17"/>
      <c r="Y91" s="17"/>
      <c r="Z91" s="17"/>
      <c r="AA91" s="18"/>
    </row>
    <row r="92" spans="1:27" ht="12.75">
      <c r="A92" s="42"/>
      <c r="B92" s="12"/>
      <c r="C92" s="12"/>
      <c r="D92" s="19" t="s">
        <v>28</v>
      </c>
      <c r="E92" s="17">
        <v>11244.22</v>
      </c>
      <c r="F92" s="17"/>
      <c r="G92" s="17"/>
      <c r="H92" s="17"/>
      <c r="I92" s="17"/>
      <c r="J92" s="17"/>
      <c r="K92" s="17">
        <v>11244.22</v>
      </c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  <c r="AA92" s="18"/>
    </row>
    <row r="93" spans="1:27" ht="12.75">
      <c r="A93" s="42"/>
      <c r="B93" s="42">
        <v>92605</v>
      </c>
      <c r="C93" s="16"/>
      <c r="D93" s="25"/>
      <c r="E93" s="17">
        <f>E94</f>
        <v>500</v>
      </c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  <c r="AA93" s="18"/>
    </row>
    <row r="94" spans="1:27" ht="12.75">
      <c r="A94" s="42"/>
      <c r="B94" s="42"/>
      <c r="C94" s="42">
        <v>4300</v>
      </c>
      <c r="D94" s="25" t="s">
        <v>109</v>
      </c>
      <c r="E94" s="17">
        <f>E95</f>
        <v>500</v>
      </c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  <c r="AA94" s="18"/>
    </row>
    <row r="95" spans="1:27" ht="33.75">
      <c r="A95" s="42"/>
      <c r="B95" s="42"/>
      <c r="C95" s="42"/>
      <c r="D95" s="19" t="s">
        <v>14</v>
      </c>
      <c r="E95" s="17">
        <v>500</v>
      </c>
      <c r="F95" s="17"/>
      <c r="G95" s="17">
        <v>500</v>
      </c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  <c r="AA95" s="18"/>
    </row>
    <row r="96" spans="1:27" ht="12.75">
      <c r="A96" s="42"/>
      <c r="B96" s="42">
        <v>92695</v>
      </c>
      <c r="C96" s="16"/>
      <c r="D96" s="25"/>
      <c r="E96" s="17">
        <f>E97</f>
        <v>17684.99</v>
      </c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  <c r="AA96" s="18"/>
    </row>
    <row r="97" spans="1:27" ht="12.75">
      <c r="A97" s="42"/>
      <c r="B97" s="42"/>
      <c r="C97" s="42">
        <v>6050</v>
      </c>
      <c r="D97" s="25"/>
      <c r="E97" s="17">
        <f>E98+E99+E100</f>
        <v>17684.99</v>
      </c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  <c r="AA97" s="18"/>
    </row>
    <row r="98" spans="1:27" ht="12.75">
      <c r="A98" s="42"/>
      <c r="B98" s="42"/>
      <c r="C98" s="42"/>
      <c r="D98" s="19" t="s">
        <v>16</v>
      </c>
      <c r="E98" s="17">
        <v>3910.76</v>
      </c>
      <c r="F98" s="17"/>
      <c r="G98" s="17">
        <v>3910.76</v>
      </c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  <c r="AA98" s="18"/>
    </row>
    <row r="99" spans="1:27" ht="22.5">
      <c r="A99" s="42"/>
      <c r="B99" s="42"/>
      <c r="C99" s="42"/>
      <c r="D99" s="19" t="s">
        <v>36</v>
      </c>
      <c r="E99" s="17">
        <v>7181.93</v>
      </c>
      <c r="F99" s="17"/>
      <c r="G99" s="17"/>
      <c r="H99" s="17"/>
      <c r="I99" s="17"/>
      <c r="J99" s="17"/>
      <c r="K99" s="17"/>
      <c r="L99" s="17"/>
      <c r="M99" s="17">
        <v>7181.93</v>
      </c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  <c r="AA99" s="18"/>
    </row>
    <row r="100" spans="1:27" ht="22.5">
      <c r="A100" s="42"/>
      <c r="B100" s="42"/>
      <c r="C100" s="42"/>
      <c r="D100" s="19" t="s">
        <v>36</v>
      </c>
      <c r="E100" s="17">
        <v>6592.3</v>
      </c>
      <c r="F100" s="17"/>
      <c r="G100" s="17"/>
      <c r="H100" s="17"/>
      <c r="I100" s="17"/>
      <c r="J100" s="17"/>
      <c r="K100" s="17"/>
      <c r="L100" s="17"/>
      <c r="M100" s="17"/>
      <c r="N100" s="17">
        <v>6592.3</v>
      </c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  <c r="AA100" s="18"/>
    </row>
    <row r="101" spans="1:27" ht="18" customHeight="1">
      <c r="A101" s="22"/>
      <c r="B101" s="22"/>
      <c r="C101" s="26"/>
      <c r="D101" s="27" t="s">
        <v>130</v>
      </c>
      <c r="E101" s="17">
        <f>E4+E15+E47+E54+E60+E68+E84</f>
        <v>215224.36000000002</v>
      </c>
      <c r="F101" s="17">
        <f>SUM(F4:F100)</f>
        <v>11020.33</v>
      </c>
      <c r="G101" s="17">
        <f aca="true" t="shared" si="0" ref="G101:Q101">SUM(G4:G100)</f>
        <v>7910.76</v>
      </c>
      <c r="H101" s="17">
        <f t="shared" si="0"/>
        <v>8383</v>
      </c>
      <c r="I101" s="17">
        <f t="shared" si="0"/>
        <v>7761.5</v>
      </c>
      <c r="J101" s="17">
        <f t="shared" si="0"/>
        <v>7200</v>
      </c>
      <c r="K101" s="17">
        <f t="shared" si="0"/>
        <v>11244.22</v>
      </c>
      <c r="L101" s="17">
        <f t="shared" si="0"/>
        <v>12065.15</v>
      </c>
      <c r="M101" s="17">
        <f t="shared" si="0"/>
        <v>8681.93</v>
      </c>
      <c r="N101" s="17">
        <f t="shared" si="0"/>
        <v>6592.3</v>
      </c>
      <c r="O101" s="17">
        <f t="shared" si="0"/>
        <v>9477</v>
      </c>
      <c r="P101" s="17">
        <f t="shared" si="0"/>
        <v>7200</v>
      </c>
      <c r="Q101" s="17">
        <f t="shared" si="0"/>
        <v>6890</v>
      </c>
      <c r="R101" s="17">
        <f aca="true" t="shared" si="1" ref="R101:Z101">SUM(R4:R100)</f>
        <v>8806.32</v>
      </c>
      <c r="S101" s="17">
        <f t="shared" si="1"/>
        <v>12537.81</v>
      </c>
      <c r="T101" s="17">
        <f t="shared" si="1"/>
        <v>5630</v>
      </c>
      <c r="U101" s="17">
        <f t="shared" si="1"/>
        <v>20000</v>
      </c>
      <c r="V101" s="17">
        <f t="shared" si="1"/>
        <v>7900</v>
      </c>
      <c r="W101" s="17">
        <f t="shared" si="1"/>
        <v>9917</v>
      </c>
      <c r="X101" s="17">
        <f t="shared" si="1"/>
        <v>17299.45</v>
      </c>
      <c r="Y101" s="29">
        <f t="shared" si="1"/>
        <v>21916.28</v>
      </c>
      <c r="Z101" s="17">
        <f t="shared" si="1"/>
        <v>6791.31</v>
      </c>
      <c r="AA101" s="23">
        <f>SUM(F101:Z101)</f>
        <v>215224.36</v>
      </c>
    </row>
    <row r="102" ht="12.75">
      <c r="D102" s="38" t="s">
        <v>131</v>
      </c>
    </row>
  </sheetData>
  <sheetProtection/>
  <mergeCells count="30">
    <mergeCell ref="B1:Y1"/>
    <mergeCell ref="C6:C7"/>
    <mergeCell ref="C8:C10"/>
    <mergeCell ref="C88:C91"/>
    <mergeCell ref="B85:B91"/>
    <mergeCell ref="C77:C78"/>
    <mergeCell ref="C79:C83"/>
    <mergeCell ref="C41:C46"/>
    <mergeCell ref="C34:C40"/>
    <mergeCell ref="C17:C33"/>
    <mergeCell ref="B16:B46"/>
    <mergeCell ref="A84:A100"/>
    <mergeCell ref="C11:C14"/>
    <mergeCell ref="B96:B100"/>
    <mergeCell ref="C97:C100"/>
    <mergeCell ref="C94:C95"/>
    <mergeCell ref="B93:B95"/>
    <mergeCell ref="C62:C67"/>
    <mergeCell ref="C70:C76"/>
    <mergeCell ref="B69:B83"/>
    <mergeCell ref="A47:A53"/>
    <mergeCell ref="B48:B53"/>
    <mergeCell ref="A4:A14"/>
    <mergeCell ref="B5:B14"/>
    <mergeCell ref="A15:A46"/>
    <mergeCell ref="A68:A83"/>
    <mergeCell ref="A54:A59"/>
    <mergeCell ref="B55:B59"/>
    <mergeCell ref="A60:A67"/>
    <mergeCell ref="B61:B67"/>
  </mergeCells>
  <printOptions/>
  <pageMargins left="0.75" right="0.75" top="0.35" bottom="0.27" header="0.22" footer="0.17"/>
  <pageSetup horizontalDpi="600" verticalDpi="600" orientation="landscape" paperSize="9" r:id="rId1"/>
  <headerFooter alignWithMargins="0">
    <oddHeader>&amp;C  &amp;R&amp;N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urbanika</dc:creator>
  <cp:keywords/>
  <dc:description/>
  <cp:lastModifiedBy>urzad</cp:lastModifiedBy>
  <cp:lastPrinted>2011-11-17T08:40:56Z</cp:lastPrinted>
  <dcterms:created xsi:type="dcterms:W3CDTF">2011-11-14T08:33:51Z</dcterms:created>
  <dcterms:modified xsi:type="dcterms:W3CDTF">2011-11-29T17:54:45Z</dcterms:modified>
  <cp:category/>
  <cp:version/>
  <cp:contentType/>
  <cp:contentStatus/>
</cp:coreProperties>
</file>