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RIO 2013" sheetId="1" r:id="rId1"/>
  </sheets>
  <definedNames/>
  <calcPr fullCalcOnLoad="1"/>
</workbook>
</file>

<file path=xl/sharedStrings.xml><?xml version="1.0" encoding="utf-8"?>
<sst xmlns="http://schemas.openxmlformats.org/spreadsheetml/2006/main" count="116" uniqueCount="79">
  <si>
    <t>Dział</t>
  </si>
  <si>
    <t>Rozdz.</t>
  </si>
  <si>
    <t>Nazwa zadania inwestycyjnego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</si>
  <si>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</si>
  <si>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</si>
  <si>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</si>
  <si>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</si>
  <si>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</si>
  <si>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§*</t>
  </si>
  <si>
    <t>Planowane wydatki inwestycyjne roczne</t>
  </si>
  <si>
    <t>010</t>
  </si>
  <si>
    <t>01010</t>
  </si>
  <si>
    <t>6050</t>
  </si>
  <si>
    <t>Rolnictwo i łowiectwo</t>
  </si>
  <si>
    <t>Infrastruktura wodociągowa i sanitacyjna wsi</t>
  </si>
  <si>
    <t xml:space="preserve">Wydatki inwestycyjne jednostek budzetowych </t>
  </si>
  <si>
    <t>600</t>
  </si>
  <si>
    <t>60016</t>
  </si>
  <si>
    <t>700</t>
  </si>
  <si>
    <t>70005</t>
  </si>
  <si>
    <t>Gospodarka mieszkaniowa</t>
  </si>
  <si>
    <t>Gospodarka gruntami i nieruchomościami</t>
  </si>
  <si>
    <r>
      <t xml:space="preserve">Budowa </t>
    </r>
    <r>
      <rPr>
        <b/>
        <sz val="8"/>
        <rFont val="Times New Roman"/>
        <family val="1"/>
      </rPr>
      <t>OBWODNICY</t>
    </r>
    <r>
      <rPr>
        <sz val="8"/>
        <rFont val="Times New Roman"/>
        <family val="1"/>
      </rPr>
      <t xml:space="preserve"> Jezioran</t>
    </r>
  </si>
  <si>
    <t>6059</t>
  </si>
  <si>
    <t>Transport i łączność</t>
  </si>
  <si>
    <t>Drogi publiczne i gminne</t>
  </si>
  <si>
    <t>6060</t>
  </si>
  <si>
    <t>Wykup nieruchomosci</t>
  </si>
  <si>
    <t xml:space="preserve">Wydatki  na zakupy inwestycyjne  jednostek budżetowych  </t>
  </si>
  <si>
    <t>750</t>
  </si>
  <si>
    <t>75023</t>
  </si>
  <si>
    <t>komputeryzacja</t>
  </si>
  <si>
    <t>Administracja publiczna</t>
  </si>
  <si>
    <t xml:space="preserve">Urząd Miejski </t>
  </si>
  <si>
    <t xml:space="preserve">OŚWIATA I WYCHOWANIE </t>
  </si>
  <si>
    <t>801</t>
  </si>
  <si>
    <t xml:space="preserve">Wydatki inwestycyjne jednostek budżetowych </t>
  </si>
  <si>
    <t>80130</t>
  </si>
  <si>
    <t>Szkoły zawodowe</t>
  </si>
  <si>
    <t>754</t>
  </si>
  <si>
    <t>75412</t>
  </si>
  <si>
    <t>Bezpieczeństwo publiczne i ochrona przeciwpożarowa</t>
  </si>
  <si>
    <t>Ochotnicze straże pożarne</t>
  </si>
  <si>
    <t>900</t>
  </si>
  <si>
    <t>90001</t>
  </si>
  <si>
    <t>Gospodarka ściekowa i ochrona wód</t>
  </si>
  <si>
    <t>Budowa kanalizacji sanitarnej i oczyszczalni ścieków w RADOSTOWIE</t>
  </si>
  <si>
    <t>926</t>
  </si>
  <si>
    <t>92695</t>
  </si>
  <si>
    <t>Pozostała działalność</t>
  </si>
  <si>
    <t>RAZEM</t>
  </si>
  <si>
    <t>Kultura fizyczna i sport</t>
  </si>
  <si>
    <t>6067</t>
  </si>
  <si>
    <t>Przebudowa drogi gminnej Polkajmy Bartniki</t>
  </si>
  <si>
    <t>6057</t>
  </si>
  <si>
    <t>Jednostka organizacyjna realizujaca zadanie</t>
  </si>
  <si>
    <t>GOSPODARKA KOMUNALNA I OCHRONA ŚRODOWISKA</t>
  </si>
  <si>
    <t xml:space="preserve">Ogółem inwestycje wieloletnie i jednoroczne </t>
  </si>
  <si>
    <t>Razem żródła pokrycia inwestycji jednorocznych w  roku 2011</t>
  </si>
  <si>
    <t>Budowa sieci wodociagowej z przyłaczami w Studziance- zwarta zabudowa I etap</t>
  </si>
  <si>
    <t>E-przedsiębiorca</t>
  </si>
  <si>
    <t>Wzrost potencjału turystycznego miejscowosci Jeziorany poprzez renowację zabytkowej fosy</t>
  </si>
  <si>
    <t>Przebudowa placu przy kinie w ramach Programu UE realizacja  2013</t>
  </si>
  <si>
    <t>80101</t>
  </si>
  <si>
    <t xml:space="preserve">Szkoły podstawowe </t>
  </si>
  <si>
    <t>6069</t>
  </si>
  <si>
    <t xml:space="preserve">Zakupy inwestycyjne jednostek budżetowych </t>
  </si>
  <si>
    <t>Zakupy inwestycyjne -Program "Sukces zależy tylko od ciebie "</t>
  </si>
  <si>
    <t xml:space="preserve">Modernizacje stacji uzdatniania wody Franknowo, Radostowo,Wójtówko, Jeziorany </t>
  </si>
  <si>
    <t>Planowane wydatki inwestycyjne wieloletnie przewidziane do realizacji w 2013 r.</t>
  </si>
  <si>
    <t>rok budżetowy 2013 (8+9+10+11)</t>
  </si>
  <si>
    <t>Przebudowa chodników w ciągu drogi wojewódzkiej nr 593 ul. Kopernika, I-go Maja porozumienie z ZDW</t>
  </si>
  <si>
    <t>SP Radostowo</t>
  </si>
  <si>
    <t>SP Franknowo</t>
  </si>
  <si>
    <t>Remont bazy lokalowej OSP Wojtówko</t>
  </si>
  <si>
    <t>Instalacja syreny selektywnej OSP Wojtówko</t>
  </si>
  <si>
    <t>Remont bazy lokalowej OSP Radostowo</t>
  </si>
  <si>
    <t>Remont bazy lokalowej OSP Derc</t>
  </si>
  <si>
    <t>Karosacja samochodu GCBA Jelcz OSP J-ny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</si>
</sst>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76">
    <xf numFmtId="0" fontId="0" fillId="0" borderId="0" xfId="0" applyAlignment="1">
      <alignment/>
    </xf>
    <xf numFmtId="0" fontId="21" fillId="0" borderId="10" xfId="52" applyFont="1" applyFill="1" applyBorder="1" applyAlignment="1">
      <alignment horizontal="left" vertical="top" wrapText="1"/>
      <protection/>
    </xf>
    <xf numFmtId="0" fontId="21" fillId="0" borderId="10" xfId="52" applyFont="1" applyBorder="1" applyAlignment="1">
      <alignment horizontal="left" vertical="top" wrapText="1"/>
      <protection/>
    </xf>
    <xf numFmtId="0" fontId="22" fillId="0" borderId="10" xfId="52" applyFont="1" applyBorder="1" applyAlignment="1">
      <alignment horizontal="left" vertical="top" wrapText="1"/>
      <protection/>
    </xf>
    <xf numFmtId="0" fontId="21" fillId="0" borderId="11" xfId="52" applyFont="1" applyBorder="1" applyAlignment="1">
      <alignment horizontal="left" vertical="top" wrapText="1"/>
      <protection/>
    </xf>
    <xf numFmtId="0" fontId="21" fillId="20" borderId="12" xfId="52" applyFont="1" applyFill="1" applyBorder="1" applyAlignment="1">
      <alignment horizontal="left" vertical="top" wrapText="1"/>
      <protection/>
    </xf>
    <xf numFmtId="0" fontId="21" fillId="20" borderId="11" xfId="52" applyFont="1" applyFill="1" applyBorder="1" applyAlignment="1">
      <alignment vertical="top" wrapText="1"/>
      <protection/>
    </xf>
    <xf numFmtId="0" fontId="21" fillId="0" borderId="10" xfId="0" applyFont="1" applyBorder="1" applyAlignment="1">
      <alignment horizontal="left" vertical="top" wrapText="1"/>
    </xf>
    <xf numFmtId="0" fontId="22" fillId="0" borderId="11" xfId="52" applyFont="1" applyFill="1" applyBorder="1" applyAlignment="1">
      <alignment horizontal="left" vertical="top" wrapText="1"/>
      <protection/>
    </xf>
    <xf numFmtId="4" fontId="25" fillId="0" borderId="0" xfId="0" applyNumberFormat="1" applyFont="1" applyAlignment="1">
      <alignment/>
    </xf>
    <xf numFmtId="49" fontId="22" fillId="0" borderId="11" xfId="52" applyNumberFormat="1" applyFont="1" applyBorder="1" applyAlignment="1">
      <alignment horizontal="left" vertical="top"/>
      <protection/>
    </xf>
    <xf numFmtId="0" fontId="24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left" vertical="top" wrapText="1"/>
    </xf>
    <xf numFmtId="0" fontId="24" fillId="0" borderId="0" xfId="52" applyFont="1" applyFill="1" applyBorder="1" applyAlignment="1">
      <alignment horizontal="left" vertical="top" wrapText="1"/>
      <protection/>
    </xf>
    <xf numFmtId="0" fontId="21" fillId="0" borderId="10" xfId="52" applyFont="1" applyBorder="1" applyAlignment="1">
      <alignment horizontal="left" vertical="top" wrapText="1"/>
      <protection/>
    </xf>
    <xf numFmtId="0" fontId="27" fillId="0" borderId="10" xfId="0" applyFont="1" applyBorder="1" applyAlignment="1">
      <alignment horizontal="left" vertical="top" wrapText="1"/>
    </xf>
    <xf numFmtId="49" fontId="22" fillId="0" borderId="13" xfId="52" applyNumberFormat="1" applyFont="1" applyBorder="1" applyAlignment="1">
      <alignment horizontal="left" vertical="top"/>
      <protection/>
    </xf>
    <xf numFmtId="49" fontId="22" fillId="0" borderId="10" xfId="52" applyNumberFormat="1" applyFont="1" applyBorder="1" applyAlignment="1">
      <alignment horizontal="left" vertical="top"/>
      <protection/>
    </xf>
    <xf numFmtId="0" fontId="22" fillId="0" borderId="10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49" fontId="21" fillId="0" borderId="13" xfId="52" applyNumberFormat="1" applyFont="1" applyBorder="1" applyAlignment="1">
      <alignment horizontal="left" vertical="top"/>
      <protection/>
    </xf>
    <xf numFmtId="0" fontId="23" fillId="0" borderId="10" xfId="0" applyFont="1" applyFill="1" applyBorder="1" applyAlignment="1">
      <alignment vertical="top" wrapText="1"/>
    </xf>
    <xf numFmtId="49" fontId="21" fillId="0" borderId="15" xfId="52" applyNumberFormat="1" applyFont="1" applyBorder="1" applyAlignment="1">
      <alignment vertical="top"/>
      <protection/>
    </xf>
    <xf numFmtId="0" fontId="0" fillId="0" borderId="11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3" xfId="0" applyBorder="1" applyAlignment="1">
      <alignment vertical="top"/>
    </xf>
    <xf numFmtId="49" fontId="22" fillId="0" borderId="15" xfId="52" applyNumberFormat="1" applyFont="1" applyBorder="1" applyAlignment="1">
      <alignment vertical="top"/>
      <protection/>
    </xf>
    <xf numFmtId="49" fontId="22" fillId="0" borderId="11" xfId="52" applyNumberFormat="1" applyFont="1" applyBorder="1" applyAlignment="1">
      <alignment vertical="top"/>
      <protection/>
    </xf>
    <xf numFmtId="49" fontId="22" fillId="0" borderId="14" xfId="52" applyNumberFormat="1" applyFont="1" applyBorder="1" applyAlignment="1">
      <alignment vertical="top"/>
      <protection/>
    </xf>
    <xf numFmtId="49" fontId="22" fillId="0" borderId="13" xfId="52" applyNumberFormat="1" applyFont="1" applyBorder="1" applyAlignment="1">
      <alignment vertical="top"/>
      <protection/>
    </xf>
    <xf numFmtId="49" fontId="21" fillId="0" borderId="11" xfId="52" applyNumberFormat="1" applyFont="1" applyBorder="1" applyAlignment="1">
      <alignment vertical="top"/>
      <protection/>
    </xf>
    <xf numFmtId="0" fontId="26" fillId="0" borderId="15" xfId="0" applyFont="1" applyBorder="1" applyAlignment="1">
      <alignment vertical="top"/>
    </xf>
    <xf numFmtId="49" fontId="21" fillId="0" borderId="13" xfId="52" applyNumberFormat="1" applyFont="1" applyBorder="1" applyAlignment="1">
      <alignment vertical="top"/>
      <protection/>
    </xf>
    <xf numFmtId="0" fontId="21" fillId="20" borderId="12" xfId="52" applyFont="1" applyFill="1" applyBorder="1" applyAlignment="1">
      <alignment vertical="top" wrapText="1"/>
      <protection/>
    </xf>
    <xf numFmtId="0" fontId="21" fillId="20" borderId="12" xfId="52" applyFont="1" applyFill="1" applyBorder="1" applyAlignment="1">
      <alignment vertical="top"/>
      <protection/>
    </xf>
    <xf numFmtId="0" fontId="21" fillId="20" borderId="16" xfId="52" applyFont="1" applyFill="1" applyBorder="1" applyAlignment="1">
      <alignment vertical="top" wrapText="1"/>
      <protection/>
    </xf>
    <xf numFmtId="0" fontId="21" fillId="20" borderId="17" xfId="52" applyFont="1" applyFill="1" applyBorder="1" applyAlignment="1">
      <alignment vertical="top" wrapText="1"/>
      <protection/>
    </xf>
    <xf numFmtId="0" fontId="21" fillId="20" borderId="18" xfId="52" applyFont="1" applyFill="1" applyBorder="1" applyAlignment="1">
      <alignment vertical="top" wrapText="1"/>
      <protection/>
    </xf>
    <xf numFmtId="0" fontId="21" fillId="20" borderId="11" xfId="52" applyFont="1" applyFill="1" applyBorder="1" applyAlignment="1">
      <alignment vertical="top"/>
      <protection/>
    </xf>
    <xf numFmtId="0" fontId="21" fillId="20" borderId="14" xfId="52" applyFont="1" applyFill="1" applyBorder="1" applyAlignment="1">
      <alignment vertical="top" wrapText="1"/>
      <protection/>
    </xf>
    <xf numFmtId="0" fontId="22" fillId="0" borderId="10" xfId="52" applyFont="1" applyBorder="1" applyAlignment="1">
      <alignment horizontal="left" vertical="top"/>
      <protection/>
    </xf>
    <xf numFmtId="49" fontId="21" fillId="0" borderId="19" xfId="52" applyNumberFormat="1" applyFont="1" applyBorder="1" applyAlignment="1">
      <alignment horizontal="left" vertical="top"/>
      <protection/>
    </xf>
    <xf numFmtId="4" fontId="21" fillId="0" borderId="19" xfId="52" applyNumberFormat="1" applyFont="1" applyBorder="1" applyAlignment="1">
      <alignment horizontal="left" vertical="top"/>
      <protection/>
    </xf>
    <xf numFmtId="4" fontId="21" fillId="0" borderId="13" xfId="52" applyNumberFormat="1" applyFont="1" applyBorder="1" applyAlignment="1">
      <alignment horizontal="left" vertical="top"/>
      <protection/>
    </xf>
    <xf numFmtId="4" fontId="22" fillId="0" borderId="11" xfId="52" applyNumberFormat="1" applyFont="1" applyBorder="1" applyAlignment="1">
      <alignment horizontal="left" vertical="top"/>
      <protection/>
    </xf>
    <xf numFmtId="4" fontId="22" fillId="0" borderId="12" xfId="52" applyNumberFormat="1" applyFont="1" applyBorder="1" applyAlignment="1">
      <alignment horizontal="left" vertical="top" wrapText="1"/>
      <protection/>
    </xf>
    <xf numFmtId="4" fontId="22" fillId="0" borderId="10" xfId="52" applyNumberFormat="1" applyFont="1" applyBorder="1" applyAlignment="1">
      <alignment horizontal="left" vertical="top"/>
      <protection/>
    </xf>
    <xf numFmtId="4" fontId="22" fillId="0" borderId="11" xfId="52" applyNumberFormat="1" applyFont="1" applyBorder="1" applyAlignment="1">
      <alignment horizontal="left" vertical="top" wrapText="1"/>
      <protection/>
    </xf>
    <xf numFmtId="4" fontId="21" fillId="0" borderId="11" xfId="52" applyNumberFormat="1" applyFont="1" applyBorder="1" applyAlignment="1">
      <alignment horizontal="left" vertical="top"/>
      <protection/>
    </xf>
    <xf numFmtId="4" fontId="22" fillId="0" borderId="13" xfId="52" applyNumberFormat="1" applyFont="1" applyBorder="1" applyAlignment="1">
      <alignment horizontal="left" vertical="top"/>
      <protection/>
    </xf>
    <xf numFmtId="4" fontId="22" fillId="0" borderId="10" xfId="52" applyNumberFormat="1" applyFont="1" applyBorder="1" applyAlignment="1">
      <alignment horizontal="left" vertical="top" wrapText="1"/>
      <protection/>
    </xf>
    <xf numFmtId="49" fontId="21" fillId="0" borderId="13" xfId="52" applyNumberFormat="1" applyFont="1" applyBorder="1" applyAlignment="1">
      <alignment horizontal="left" vertical="top"/>
      <protection/>
    </xf>
    <xf numFmtId="4" fontId="21" fillId="0" borderId="13" xfId="52" applyNumberFormat="1" applyFont="1" applyBorder="1" applyAlignment="1">
      <alignment horizontal="left" vertical="top"/>
      <protection/>
    </xf>
    <xf numFmtId="49" fontId="21" fillId="0" borderId="20" xfId="52" applyNumberFormat="1" applyFont="1" applyBorder="1" applyAlignment="1">
      <alignment horizontal="left" vertical="top"/>
      <protection/>
    </xf>
    <xf numFmtId="4" fontId="21" fillId="0" borderId="20" xfId="52" applyNumberFormat="1" applyFont="1" applyBorder="1" applyAlignment="1">
      <alignment horizontal="left" vertical="top"/>
      <protection/>
    </xf>
    <xf numFmtId="4" fontId="22" fillId="0" borderId="20" xfId="52" applyNumberFormat="1" applyFont="1" applyBorder="1" applyAlignment="1">
      <alignment horizontal="left" vertical="top"/>
      <protection/>
    </xf>
    <xf numFmtId="49" fontId="22" fillId="0" borderId="20" xfId="52" applyNumberFormat="1" applyFont="1" applyBorder="1" applyAlignment="1">
      <alignment horizontal="left" vertical="top"/>
      <protection/>
    </xf>
    <xf numFmtId="0" fontId="23" fillId="0" borderId="0" xfId="0" applyFont="1" applyAlignment="1">
      <alignment vertical="top"/>
    </xf>
    <xf numFmtId="0" fontId="21" fillId="0" borderId="10" xfId="0" applyFont="1" applyBorder="1" applyAlignment="1">
      <alignment horizontal="left" vertical="top"/>
    </xf>
    <xf numFmtId="4" fontId="21" fillId="0" borderId="10" xfId="0" applyNumberFormat="1" applyFont="1" applyBorder="1" applyAlignment="1">
      <alignment horizontal="left" vertical="top"/>
    </xf>
    <xf numFmtId="0" fontId="0" fillId="0" borderId="0" xfId="0" applyAlignment="1">
      <alignment vertical="top"/>
    </xf>
    <xf numFmtId="4" fontId="25" fillId="0" borderId="21" xfId="0" applyNumberFormat="1" applyFont="1" applyBorder="1" applyAlignment="1">
      <alignment vertical="top"/>
    </xf>
    <xf numFmtId="0" fontId="25" fillId="0" borderId="21" xfId="0" applyFont="1" applyBorder="1" applyAlignment="1">
      <alignment vertical="top"/>
    </xf>
    <xf numFmtId="4" fontId="25" fillId="0" borderId="22" xfId="0" applyNumberFormat="1" applyFont="1" applyBorder="1" applyAlignment="1">
      <alignment vertical="top"/>
    </xf>
    <xf numFmtId="0" fontId="25" fillId="0" borderId="0" xfId="0" applyFont="1" applyAlignment="1">
      <alignment vertical="top"/>
    </xf>
    <xf numFmtId="49" fontId="21" fillId="0" borderId="15" xfId="52" applyNumberFormat="1" applyFont="1" applyBorder="1" applyAlignment="1">
      <alignment vertical="top"/>
      <protection/>
    </xf>
    <xf numFmtId="0" fontId="0" fillId="0" borderId="11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1" fillId="20" borderId="12" xfId="52" applyFont="1" applyFill="1" applyBorder="1" applyAlignment="1">
      <alignment vertical="top" wrapText="1"/>
      <protection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1" fillId="20" borderId="16" xfId="52" applyFont="1" applyFill="1" applyBorder="1" applyAlignment="1">
      <alignment vertical="top" wrapText="1"/>
      <protection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49" fontId="21" fillId="0" borderId="12" xfId="52" applyNumberFormat="1" applyFont="1" applyBorder="1" applyAlignment="1">
      <alignment vertical="top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47">
      <selection activeCell="D48" sqref="D48"/>
    </sheetView>
  </sheetViews>
  <sheetFormatPr defaultColWidth="9.140625" defaultRowHeight="12.75"/>
  <cols>
    <col min="1" max="1" width="5.00390625" style="0" bestFit="1" customWidth="1"/>
    <col min="2" max="2" width="6.00390625" style="0" bestFit="1" customWidth="1"/>
    <col min="3" max="3" width="4.8515625" style="0" bestFit="1" customWidth="1"/>
    <col min="4" max="4" width="47.28125" style="0" customWidth="1"/>
    <col min="5" max="5" width="14.00390625" style="0" customWidth="1"/>
    <col min="6" max="6" width="12.8515625" style="0" customWidth="1"/>
    <col min="7" max="7" width="13.00390625" style="0" customWidth="1"/>
    <col min="8" max="10" width="9.28125" style="0" bestFit="1" customWidth="1"/>
  </cols>
  <sheetData>
    <row r="1" spans="1:11" ht="56.25" customHeight="1">
      <c r="A1" s="34" t="s">
        <v>0</v>
      </c>
      <c r="B1" s="34" t="s">
        <v>1</v>
      </c>
      <c r="C1" s="34" t="s">
        <v>8</v>
      </c>
      <c r="D1" s="5"/>
      <c r="E1" s="69" t="s">
        <v>69</v>
      </c>
      <c r="F1" s="35" t="s">
        <v>9</v>
      </c>
      <c r="G1" s="36"/>
      <c r="H1" s="36"/>
      <c r="I1" s="36"/>
      <c r="J1" s="37"/>
      <c r="K1" s="33" t="s">
        <v>55</v>
      </c>
    </row>
    <row r="2" spans="1:11" ht="38.25" customHeight="1">
      <c r="A2" s="38"/>
      <c r="B2" s="38"/>
      <c r="C2" s="38"/>
      <c r="D2" s="6" t="s">
        <v>2</v>
      </c>
      <c r="E2" s="70"/>
      <c r="F2" s="33" t="s">
        <v>70</v>
      </c>
      <c r="G2" s="72" t="s">
        <v>3</v>
      </c>
      <c r="H2" s="73"/>
      <c r="I2" s="73"/>
      <c r="J2" s="74"/>
      <c r="K2" s="6"/>
    </row>
    <row r="3" spans="1:11" ht="42" customHeight="1">
      <c r="A3" s="38"/>
      <c r="B3" s="38"/>
      <c r="C3" s="38"/>
      <c r="D3" s="6"/>
      <c r="E3" s="71"/>
      <c r="F3" s="6"/>
      <c r="G3" s="33" t="s">
        <v>4</v>
      </c>
      <c r="H3" s="33" t="s">
        <v>5</v>
      </c>
      <c r="I3" s="33" t="s">
        <v>6</v>
      </c>
      <c r="J3" s="33" t="s">
        <v>7</v>
      </c>
      <c r="K3" s="39"/>
    </row>
    <row r="4" spans="1:11" ht="12.75">
      <c r="A4" s="40">
        <v>2</v>
      </c>
      <c r="B4" s="40">
        <v>3</v>
      </c>
      <c r="C4" s="40">
        <v>4</v>
      </c>
      <c r="D4" s="3">
        <v>5</v>
      </c>
      <c r="E4" s="40">
        <v>6</v>
      </c>
      <c r="F4" s="40">
        <v>7</v>
      </c>
      <c r="G4" s="40">
        <v>8</v>
      </c>
      <c r="H4" s="40">
        <v>9</v>
      </c>
      <c r="I4" s="40">
        <v>10</v>
      </c>
      <c r="J4" s="40">
        <v>11</v>
      </c>
      <c r="K4" s="40">
        <v>12</v>
      </c>
    </row>
    <row r="5" spans="1:11" ht="12.75">
      <c r="A5" s="75" t="s">
        <v>10</v>
      </c>
      <c r="B5" s="41"/>
      <c r="C5" s="41"/>
      <c r="D5" s="1" t="s">
        <v>13</v>
      </c>
      <c r="E5" s="42">
        <f aca="true" t="shared" si="0" ref="E5:J5">E6</f>
        <v>506282.85</v>
      </c>
      <c r="F5" s="42">
        <f t="shared" si="0"/>
        <v>298899.48</v>
      </c>
      <c r="G5" s="42">
        <f t="shared" si="0"/>
        <v>0</v>
      </c>
      <c r="H5" s="42">
        <f t="shared" si="0"/>
        <v>116643.7</v>
      </c>
      <c r="I5" s="42">
        <f t="shared" si="0"/>
        <v>0</v>
      </c>
      <c r="J5" s="42">
        <f t="shared" si="0"/>
        <v>182255.78</v>
      </c>
      <c r="K5" s="42"/>
    </row>
    <row r="6" spans="1:11" ht="12.75">
      <c r="A6" s="66"/>
      <c r="B6" s="65" t="s">
        <v>11</v>
      </c>
      <c r="C6" s="20"/>
      <c r="D6" s="2" t="s">
        <v>14</v>
      </c>
      <c r="E6" s="43">
        <f aca="true" t="shared" si="1" ref="E6:J6">E7+E10</f>
        <v>506282.85</v>
      </c>
      <c r="F6" s="43">
        <f t="shared" si="1"/>
        <v>298899.48</v>
      </c>
      <c r="G6" s="43">
        <f t="shared" si="1"/>
        <v>0</v>
      </c>
      <c r="H6" s="43">
        <f t="shared" si="1"/>
        <v>116643.7</v>
      </c>
      <c r="I6" s="43">
        <f t="shared" si="1"/>
        <v>0</v>
      </c>
      <c r="J6" s="43">
        <f t="shared" si="1"/>
        <v>182255.78</v>
      </c>
      <c r="K6" s="43"/>
    </row>
    <row r="7" spans="1:11" ht="12.75">
      <c r="A7" s="66"/>
      <c r="B7" s="66"/>
      <c r="C7" s="26" t="s">
        <v>54</v>
      </c>
      <c r="D7" s="3" t="s">
        <v>15</v>
      </c>
      <c r="E7" s="44">
        <f aca="true" t="shared" si="2" ref="E7:J7">E8+E9</f>
        <v>241163.37</v>
      </c>
      <c r="F7" s="44">
        <f t="shared" si="2"/>
        <v>182255.78</v>
      </c>
      <c r="G7" s="44">
        <f t="shared" si="2"/>
        <v>0</v>
      </c>
      <c r="H7" s="44">
        <f t="shared" si="2"/>
        <v>0</v>
      </c>
      <c r="I7" s="44">
        <f t="shared" si="2"/>
        <v>0</v>
      </c>
      <c r="J7" s="44">
        <f t="shared" si="2"/>
        <v>182255.78</v>
      </c>
      <c r="K7" s="44"/>
    </row>
    <row r="8" spans="1:11" ht="22.5">
      <c r="A8" s="66"/>
      <c r="B8" s="66"/>
      <c r="C8" s="27"/>
      <c r="D8" s="11" t="s">
        <v>59</v>
      </c>
      <c r="E8" s="44">
        <v>241163.37</v>
      </c>
      <c r="F8" s="44">
        <f>G8+H8+I8+J8</f>
        <v>0</v>
      </c>
      <c r="G8" s="44"/>
      <c r="H8" s="44"/>
      <c r="I8" s="45"/>
      <c r="J8" s="44"/>
      <c r="K8" s="44"/>
    </row>
    <row r="9" spans="1:11" ht="22.5">
      <c r="A9" s="66"/>
      <c r="B9" s="66"/>
      <c r="C9" s="28"/>
      <c r="D9" s="19" t="s">
        <v>68</v>
      </c>
      <c r="E9" s="44"/>
      <c r="F9" s="44">
        <f>G9+H9+I9+J9</f>
        <v>182255.78</v>
      </c>
      <c r="G9" s="44"/>
      <c r="H9" s="44"/>
      <c r="I9" s="45"/>
      <c r="J9" s="44">
        <v>182255.78</v>
      </c>
      <c r="K9" s="44"/>
    </row>
    <row r="10" spans="1:11" ht="12.75">
      <c r="A10" s="66"/>
      <c r="B10" s="66"/>
      <c r="C10" s="17" t="s">
        <v>23</v>
      </c>
      <c r="D10" s="3" t="s">
        <v>15</v>
      </c>
      <c r="E10" s="46">
        <f aca="true" t="shared" si="3" ref="E10:J10">E11+E12</f>
        <v>265119.48</v>
      </c>
      <c r="F10" s="46">
        <f t="shared" si="3"/>
        <v>116643.7</v>
      </c>
      <c r="G10" s="46">
        <f t="shared" si="3"/>
        <v>0</v>
      </c>
      <c r="H10" s="46">
        <f t="shared" si="3"/>
        <v>116643.7</v>
      </c>
      <c r="I10" s="46">
        <f t="shared" si="3"/>
        <v>0</v>
      </c>
      <c r="J10" s="46">
        <f t="shared" si="3"/>
        <v>0</v>
      </c>
      <c r="K10" s="46"/>
    </row>
    <row r="11" spans="1:11" ht="22.5">
      <c r="A11" s="66"/>
      <c r="B11" s="66"/>
      <c r="C11" s="10"/>
      <c r="D11" s="11" t="s">
        <v>59</v>
      </c>
      <c r="E11" s="44">
        <v>265119.48</v>
      </c>
      <c r="F11" s="44">
        <f>G11+H11+I11+J11</f>
        <v>0</v>
      </c>
      <c r="G11" s="44"/>
      <c r="H11" s="44"/>
      <c r="I11" s="47"/>
      <c r="J11" s="44"/>
      <c r="K11" s="44"/>
    </row>
    <row r="12" spans="1:11" ht="22.5">
      <c r="A12" s="67"/>
      <c r="B12" s="66"/>
      <c r="C12" s="10"/>
      <c r="D12" s="19" t="s">
        <v>68</v>
      </c>
      <c r="E12" s="44"/>
      <c r="F12" s="44">
        <f>G12+H12+I12+J12</f>
        <v>116643.7</v>
      </c>
      <c r="G12" s="44"/>
      <c r="H12" s="44">
        <v>116643.7</v>
      </c>
      <c r="I12" s="47"/>
      <c r="J12" s="44"/>
      <c r="K12" s="44"/>
    </row>
    <row r="13" spans="1:11" ht="12.75">
      <c r="A13" s="65" t="s">
        <v>16</v>
      </c>
      <c r="B13" s="20"/>
      <c r="C13" s="20"/>
      <c r="D13" s="1" t="s">
        <v>24</v>
      </c>
      <c r="E13" s="43">
        <f aca="true" t="shared" si="4" ref="E13:J13">E14</f>
        <v>3000</v>
      </c>
      <c r="F13" s="43">
        <f t="shared" si="4"/>
        <v>20000</v>
      </c>
      <c r="G13" s="43">
        <f t="shared" si="4"/>
        <v>0</v>
      </c>
      <c r="H13" s="43">
        <f t="shared" si="4"/>
        <v>20000</v>
      </c>
      <c r="I13" s="43">
        <f t="shared" si="4"/>
        <v>0</v>
      </c>
      <c r="J13" s="43">
        <f t="shared" si="4"/>
        <v>0</v>
      </c>
      <c r="K13" s="43"/>
    </row>
    <row r="14" spans="1:11" ht="12.75">
      <c r="A14" s="66"/>
      <c r="B14" s="65" t="s">
        <v>17</v>
      </c>
      <c r="C14" s="20"/>
      <c r="D14" s="2" t="s">
        <v>25</v>
      </c>
      <c r="E14" s="43">
        <f aca="true" t="shared" si="5" ref="E14:J14">E15+E18+E20</f>
        <v>3000</v>
      </c>
      <c r="F14" s="43">
        <f t="shared" si="5"/>
        <v>20000</v>
      </c>
      <c r="G14" s="43">
        <f t="shared" si="5"/>
        <v>0</v>
      </c>
      <c r="H14" s="43">
        <f t="shared" si="5"/>
        <v>20000</v>
      </c>
      <c r="I14" s="43">
        <f t="shared" si="5"/>
        <v>0</v>
      </c>
      <c r="J14" s="43">
        <f t="shared" si="5"/>
        <v>0</v>
      </c>
      <c r="K14" s="48"/>
    </row>
    <row r="15" spans="1:11" ht="12.75">
      <c r="A15" s="66"/>
      <c r="B15" s="66"/>
      <c r="C15" s="26" t="s">
        <v>12</v>
      </c>
      <c r="D15" s="3" t="s">
        <v>15</v>
      </c>
      <c r="E15" s="49">
        <f aca="true" t="shared" si="6" ref="E15:J15">E16+E17</f>
        <v>0</v>
      </c>
      <c r="F15" s="49">
        <f t="shared" si="6"/>
        <v>20000</v>
      </c>
      <c r="G15" s="49">
        <f t="shared" si="6"/>
        <v>0</v>
      </c>
      <c r="H15" s="49">
        <f t="shared" si="6"/>
        <v>20000</v>
      </c>
      <c r="I15" s="49">
        <f t="shared" si="6"/>
        <v>0</v>
      </c>
      <c r="J15" s="49">
        <f t="shared" si="6"/>
        <v>0</v>
      </c>
      <c r="K15" s="46"/>
    </row>
    <row r="16" spans="1:11" ht="12.75">
      <c r="A16" s="66"/>
      <c r="B16" s="66"/>
      <c r="C16" s="27"/>
      <c r="D16" s="3" t="s">
        <v>53</v>
      </c>
      <c r="E16" s="49"/>
      <c r="F16" s="49">
        <f>G16+H16+I16+J16</f>
        <v>0</v>
      </c>
      <c r="G16" s="49"/>
      <c r="H16" s="49"/>
      <c r="I16" s="50"/>
      <c r="J16" s="49"/>
      <c r="K16" s="46"/>
    </row>
    <row r="17" spans="1:11" ht="25.5">
      <c r="A17" s="66"/>
      <c r="B17" s="66"/>
      <c r="C17" s="29"/>
      <c r="D17" s="21" t="s">
        <v>71</v>
      </c>
      <c r="E17" s="49"/>
      <c r="F17" s="49">
        <f>G17+H17+I17+J17</f>
        <v>20000</v>
      </c>
      <c r="G17" s="49">
        <v>0</v>
      </c>
      <c r="H17" s="49">
        <v>20000</v>
      </c>
      <c r="I17" s="50"/>
      <c r="J17" s="49"/>
      <c r="K17" s="46"/>
    </row>
    <row r="18" spans="1:11" ht="12.75">
      <c r="A18" s="66"/>
      <c r="B18" s="66"/>
      <c r="C18" s="16" t="s">
        <v>54</v>
      </c>
      <c r="D18" s="3" t="s">
        <v>15</v>
      </c>
      <c r="E18" s="49">
        <f>E19</f>
        <v>0</v>
      </c>
      <c r="F18" s="49">
        <f aca="true" t="shared" si="7" ref="F18:K18">F19</f>
        <v>0</v>
      </c>
      <c r="G18" s="49">
        <f t="shared" si="7"/>
        <v>0</v>
      </c>
      <c r="H18" s="49">
        <f t="shared" si="7"/>
        <v>0</v>
      </c>
      <c r="I18" s="49">
        <f t="shared" si="7"/>
        <v>0</v>
      </c>
      <c r="J18" s="49">
        <f t="shared" si="7"/>
        <v>0</v>
      </c>
      <c r="K18" s="49">
        <f t="shared" si="7"/>
        <v>0</v>
      </c>
    </row>
    <row r="19" spans="1:11" ht="12.75">
      <c r="A19" s="66"/>
      <c r="B19" s="66"/>
      <c r="C19" s="16"/>
      <c r="D19" s="3" t="s">
        <v>22</v>
      </c>
      <c r="E19" s="49"/>
      <c r="F19" s="49">
        <f>G19+H19+I19+J19</f>
        <v>0</v>
      </c>
      <c r="G19" s="49">
        <v>0</v>
      </c>
      <c r="H19" s="49"/>
      <c r="I19" s="47"/>
      <c r="J19" s="49"/>
      <c r="K19" s="44"/>
    </row>
    <row r="20" spans="1:11" ht="12.75">
      <c r="A20" s="66"/>
      <c r="B20" s="66"/>
      <c r="C20" s="16" t="s">
        <v>23</v>
      </c>
      <c r="D20" s="3" t="s">
        <v>15</v>
      </c>
      <c r="E20" s="49">
        <f>E21</f>
        <v>3000</v>
      </c>
      <c r="F20" s="49">
        <f aca="true" t="shared" si="8" ref="F20:K20">F21</f>
        <v>0</v>
      </c>
      <c r="G20" s="49">
        <f t="shared" si="8"/>
        <v>0</v>
      </c>
      <c r="H20" s="49">
        <f t="shared" si="8"/>
        <v>0</v>
      </c>
      <c r="I20" s="49">
        <f t="shared" si="8"/>
        <v>0</v>
      </c>
      <c r="J20" s="49">
        <f t="shared" si="8"/>
        <v>0</v>
      </c>
      <c r="K20" s="49">
        <f t="shared" si="8"/>
        <v>0</v>
      </c>
    </row>
    <row r="21" spans="1:11" ht="12.75">
      <c r="A21" s="67"/>
      <c r="B21" s="66"/>
      <c r="C21" s="16"/>
      <c r="D21" s="3" t="s">
        <v>22</v>
      </c>
      <c r="E21" s="49">
        <v>3000</v>
      </c>
      <c r="F21" s="49">
        <f>G21+H21+I21+J21</f>
        <v>0</v>
      </c>
      <c r="G21" s="49">
        <v>0</v>
      </c>
      <c r="H21" s="49"/>
      <c r="I21" s="44"/>
      <c r="J21" s="49"/>
      <c r="K21" s="49"/>
    </row>
    <row r="22" spans="1:11" ht="12.75">
      <c r="A22" s="65" t="s">
        <v>18</v>
      </c>
      <c r="B22" s="20"/>
      <c r="C22" s="20"/>
      <c r="D22" s="1" t="s">
        <v>20</v>
      </c>
      <c r="E22" s="43">
        <f aca="true" t="shared" si="9" ref="E22:J22">E23</f>
        <v>0</v>
      </c>
      <c r="F22" s="43">
        <f t="shared" si="9"/>
        <v>284828.55</v>
      </c>
      <c r="G22" s="43">
        <f t="shared" si="9"/>
        <v>0</v>
      </c>
      <c r="H22" s="43">
        <f t="shared" si="9"/>
        <v>114506.55</v>
      </c>
      <c r="I22" s="43">
        <f t="shared" si="9"/>
        <v>0</v>
      </c>
      <c r="J22" s="43">
        <f t="shared" si="9"/>
        <v>170322</v>
      </c>
      <c r="K22" s="43"/>
    </row>
    <row r="23" spans="1:11" ht="12.75">
      <c r="A23" s="66"/>
      <c r="B23" s="65" t="s">
        <v>19</v>
      </c>
      <c r="C23" s="20"/>
      <c r="D23" s="2" t="s">
        <v>21</v>
      </c>
      <c r="E23" s="43">
        <f aca="true" t="shared" si="10" ref="E23:J23">E26+E28+E24</f>
        <v>0</v>
      </c>
      <c r="F23" s="43">
        <f t="shared" si="10"/>
        <v>284828.55</v>
      </c>
      <c r="G23" s="43">
        <f t="shared" si="10"/>
        <v>0</v>
      </c>
      <c r="H23" s="43">
        <f t="shared" si="10"/>
        <v>114506.55</v>
      </c>
      <c r="I23" s="43">
        <f t="shared" si="10"/>
        <v>0</v>
      </c>
      <c r="J23" s="43">
        <f t="shared" si="10"/>
        <v>170322</v>
      </c>
      <c r="K23" s="43"/>
    </row>
    <row r="24" spans="1:11" ht="12.75">
      <c r="A24" s="66"/>
      <c r="B24" s="66"/>
      <c r="C24" s="20" t="s">
        <v>54</v>
      </c>
      <c r="D24" s="14" t="s">
        <v>15</v>
      </c>
      <c r="E24" s="43">
        <f aca="true" t="shared" si="11" ref="E24:J24">E25</f>
        <v>0</v>
      </c>
      <c r="F24" s="43">
        <f t="shared" si="11"/>
        <v>170322</v>
      </c>
      <c r="G24" s="43">
        <f t="shared" si="11"/>
        <v>0</v>
      </c>
      <c r="H24" s="43">
        <f t="shared" si="11"/>
        <v>0</v>
      </c>
      <c r="I24" s="43">
        <f t="shared" si="11"/>
        <v>0</v>
      </c>
      <c r="J24" s="43">
        <f t="shared" si="11"/>
        <v>170322</v>
      </c>
      <c r="K24" s="49"/>
    </row>
    <row r="25" spans="1:11" ht="15" customHeight="1">
      <c r="A25" s="66"/>
      <c r="B25" s="66"/>
      <c r="C25" s="16"/>
      <c r="D25" s="18" t="s">
        <v>62</v>
      </c>
      <c r="E25" s="49"/>
      <c r="F25" s="49">
        <f>G25+H25+I25+J25</f>
        <v>170322</v>
      </c>
      <c r="G25" s="49"/>
      <c r="H25" s="49"/>
      <c r="I25" s="47"/>
      <c r="J25" s="49">
        <v>170322</v>
      </c>
      <c r="K25" s="49"/>
    </row>
    <row r="26" spans="1:11" ht="12.75">
      <c r="A26" s="66"/>
      <c r="B26" s="66"/>
      <c r="C26" s="51" t="s">
        <v>23</v>
      </c>
      <c r="D26" s="14" t="s">
        <v>15</v>
      </c>
      <c r="E26" s="52">
        <f aca="true" t="shared" si="12" ref="E26:J26">E27</f>
        <v>0</v>
      </c>
      <c r="F26" s="52">
        <f t="shared" si="12"/>
        <v>109006.55</v>
      </c>
      <c r="G26" s="52">
        <f t="shared" si="12"/>
        <v>0</v>
      </c>
      <c r="H26" s="52">
        <f t="shared" si="12"/>
        <v>109006.55</v>
      </c>
      <c r="I26" s="52">
        <f t="shared" si="12"/>
        <v>0</v>
      </c>
      <c r="J26" s="52">
        <f t="shared" si="12"/>
        <v>0</v>
      </c>
      <c r="K26" s="49"/>
    </row>
    <row r="27" spans="1:11" ht="15" customHeight="1">
      <c r="A27" s="66"/>
      <c r="B27" s="66"/>
      <c r="C27" s="16"/>
      <c r="D27" s="18" t="s">
        <v>62</v>
      </c>
      <c r="E27" s="49"/>
      <c r="F27" s="49">
        <f>G27+H27+I27+J27</f>
        <v>109006.55</v>
      </c>
      <c r="G27" s="49"/>
      <c r="H27" s="49">
        <v>109006.55</v>
      </c>
      <c r="I27" s="47"/>
      <c r="J27" s="49"/>
      <c r="K27" s="49"/>
    </row>
    <row r="28" spans="1:11" ht="12.75">
      <c r="A28" s="66"/>
      <c r="B28" s="66"/>
      <c r="C28" s="20" t="s">
        <v>26</v>
      </c>
      <c r="D28" s="2" t="s">
        <v>28</v>
      </c>
      <c r="E28" s="43">
        <f aca="true" t="shared" si="13" ref="E28:J28">E29</f>
        <v>0</v>
      </c>
      <c r="F28" s="43">
        <f t="shared" si="13"/>
        <v>5500</v>
      </c>
      <c r="G28" s="43">
        <f t="shared" si="13"/>
        <v>0</v>
      </c>
      <c r="H28" s="43">
        <f t="shared" si="13"/>
        <v>5500</v>
      </c>
      <c r="I28" s="43">
        <f t="shared" si="13"/>
        <v>0</v>
      </c>
      <c r="J28" s="43">
        <f t="shared" si="13"/>
        <v>0</v>
      </c>
      <c r="K28" s="49"/>
    </row>
    <row r="29" spans="1:11" ht="12.75">
      <c r="A29" s="67"/>
      <c r="B29" s="66"/>
      <c r="C29" s="16"/>
      <c r="D29" s="18" t="s">
        <v>27</v>
      </c>
      <c r="E29" s="49"/>
      <c r="F29" s="49">
        <f>G29+H29+I29+J29</f>
        <v>5500</v>
      </c>
      <c r="G29" s="49"/>
      <c r="H29" s="49">
        <v>5500</v>
      </c>
      <c r="I29" s="47"/>
      <c r="J29" s="49"/>
      <c r="K29" s="49"/>
    </row>
    <row r="30" spans="1:11" ht="12.75">
      <c r="A30" s="65" t="s">
        <v>29</v>
      </c>
      <c r="B30" s="20"/>
      <c r="C30" s="20"/>
      <c r="D30" s="1" t="s">
        <v>32</v>
      </c>
      <c r="E30" s="43">
        <f aca="true" t="shared" si="14" ref="E30:J32">E31</f>
        <v>0</v>
      </c>
      <c r="F30" s="43">
        <f t="shared" si="14"/>
        <v>10000</v>
      </c>
      <c r="G30" s="43">
        <f t="shared" si="14"/>
        <v>0</v>
      </c>
      <c r="H30" s="43">
        <f t="shared" si="14"/>
        <v>10000</v>
      </c>
      <c r="I30" s="43">
        <f t="shared" si="14"/>
        <v>0</v>
      </c>
      <c r="J30" s="43">
        <f t="shared" si="14"/>
        <v>0</v>
      </c>
      <c r="K30" s="43"/>
    </row>
    <row r="31" spans="1:11" ht="12.75">
      <c r="A31" s="66"/>
      <c r="B31" s="65" t="s">
        <v>30</v>
      </c>
      <c r="C31" s="20"/>
      <c r="D31" s="2" t="s">
        <v>33</v>
      </c>
      <c r="E31" s="43">
        <f t="shared" si="14"/>
        <v>0</v>
      </c>
      <c r="F31" s="43">
        <f t="shared" si="14"/>
        <v>10000</v>
      </c>
      <c r="G31" s="43">
        <f t="shared" si="14"/>
        <v>0</v>
      </c>
      <c r="H31" s="43">
        <f t="shared" si="14"/>
        <v>10000</v>
      </c>
      <c r="I31" s="43">
        <f t="shared" si="14"/>
        <v>0</v>
      </c>
      <c r="J31" s="43">
        <f t="shared" si="14"/>
        <v>0</v>
      </c>
      <c r="K31" s="43"/>
    </row>
    <row r="32" spans="1:11" ht="12.75">
      <c r="A32" s="66"/>
      <c r="B32" s="66"/>
      <c r="C32" s="16" t="s">
        <v>26</v>
      </c>
      <c r="D32" s="3" t="s">
        <v>28</v>
      </c>
      <c r="E32" s="49">
        <f t="shared" si="14"/>
        <v>0</v>
      </c>
      <c r="F32" s="49">
        <f t="shared" si="14"/>
        <v>10000</v>
      </c>
      <c r="G32" s="49">
        <f t="shared" si="14"/>
        <v>0</v>
      </c>
      <c r="H32" s="49">
        <f t="shared" si="14"/>
        <v>10000</v>
      </c>
      <c r="I32" s="49">
        <f t="shared" si="14"/>
        <v>0</v>
      </c>
      <c r="J32" s="49">
        <f t="shared" si="14"/>
        <v>0</v>
      </c>
      <c r="K32" s="49"/>
    </row>
    <row r="33" spans="1:11" ht="12.75">
      <c r="A33" s="67"/>
      <c r="B33" s="67"/>
      <c r="C33" s="16"/>
      <c r="D33" s="3" t="s">
        <v>31</v>
      </c>
      <c r="E33" s="49"/>
      <c r="F33" s="49">
        <f>G33+H33+I33+J33</f>
        <v>10000</v>
      </c>
      <c r="G33" s="49"/>
      <c r="H33" s="49">
        <v>10000</v>
      </c>
      <c r="I33" s="50"/>
      <c r="J33" s="49"/>
      <c r="K33" s="49"/>
    </row>
    <row r="34" spans="1:11" ht="12.75">
      <c r="A34" s="65" t="s">
        <v>39</v>
      </c>
      <c r="B34" s="20"/>
      <c r="C34" s="20"/>
      <c r="D34" s="1" t="s">
        <v>41</v>
      </c>
      <c r="E34" s="43">
        <f aca="true" t="shared" si="15" ref="E34:J34">E35+E42</f>
        <v>580927</v>
      </c>
      <c r="F34" s="43">
        <f t="shared" si="15"/>
        <v>4000</v>
      </c>
      <c r="G34" s="43">
        <f t="shared" si="15"/>
        <v>0</v>
      </c>
      <c r="H34" s="43">
        <f t="shared" si="15"/>
        <v>4000</v>
      </c>
      <c r="I34" s="43">
        <f t="shared" si="15"/>
        <v>0</v>
      </c>
      <c r="J34" s="43">
        <f t="shared" si="15"/>
        <v>0</v>
      </c>
      <c r="K34" s="43"/>
    </row>
    <row r="35" spans="1:11" ht="12.75">
      <c r="A35" s="66"/>
      <c r="B35" s="65" t="s">
        <v>40</v>
      </c>
      <c r="C35" s="20"/>
      <c r="D35" s="2" t="s">
        <v>42</v>
      </c>
      <c r="E35" s="43">
        <f aca="true" t="shared" si="16" ref="E35:J35">E36</f>
        <v>0</v>
      </c>
      <c r="F35" s="43">
        <f t="shared" si="16"/>
        <v>4000</v>
      </c>
      <c r="G35" s="43">
        <f t="shared" si="16"/>
        <v>0</v>
      </c>
      <c r="H35" s="43">
        <f t="shared" si="16"/>
        <v>4000</v>
      </c>
      <c r="I35" s="43">
        <f t="shared" si="16"/>
        <v>0</v>
      </c>
      <c r="J35" s="43">
        <f t="shared" si="16"/>
        <v>0</v>
      </c>
      <c r="K35" s="43"/>
    </row>
    <row r="36" spans="1:11" ht="12.75">
      <c r="A36" s="66"/>
      <c r="B36" s="66"/>
      <c r="C36" s="16" t="s">
        <v>12</v>
      </c>
      <c r="D36" s="3" t="s">
        <v>15</v>
      </c>
      <c r="E36" s="49">
        <f>E41</f>
        <v>0</v>
      </c>
      <c r="F36" s="49">
        <f>F41+F37+F38+F39+F40</f>
        <v>4000</v>
      </c>
      <c r="G36" s="49">
        <f>G41+G37+G38+G39+G40</f>
        <v>0</v>
      </c>
      <c r="H36" s="49">
        <f>H41+H37+H38+H39+H40</f>
        <v>4000</v>
      </c>
      <c r="I36" s="49">
        <f>I41+I37+I38+I39+I40</f>
        <v>0</v>
      </c>
      <c r="J36" s="49">
        <f>J41+J37+J38+J39+J40</f>
        <v>0</v>
      </c>
      <c r="K36" s="49"/>
    </row>
    <row r="37" spans="1:11" ht="12.75">
      <c r="A37" s="66"/>
      <c r="B37" s="66"/>
      <c r="C37" s="16"/>
      <c r="D37" s="3" t="s">
        <v>74</v>
      </c>
      <c r="E37" s="49"/>
      <c r="F37" s="49">
        <f>G37+H37+I37+J37</f>
        <v>0</v>
      </c>
      <c r="G37" s="49"/>
      <c r="H37" s="49"/>
      <c r="I37" s="49"/>
      <c r="J37" s="49"/>
      <c r="K37" s="49"/>
    </row>
    <row r="38" spans="1:11" ht="12.75">
      <c r="A38" s="66"/>
      <c r="B38" s="66"/>
      <c r="C38" s="16"/>
      <c r="D38" s="3" t="s">
        <v>75</v>
      </c>
      <c r="E38" s="49"/>
      <c r="F38" s="49">
        <f>G38+H38+I38+J38</f>
        <v>0</v>
      </c>
      <c r="G38" s="49"/>
      <c r="H38" s="49"/>
      <c r="I38" s="49"/>
      <c r="J38" s="49"/>
      <c r="K38" s="49"/>
    </row>
    <row r="39" spans="1:11" ht="12.75">
      <c r="A39" s="66"/>
      <c r="B39" s="66"/>
      <c r="C39" s="16"/>
      <c r="D39" s="3" t="s">
        <v>76</v>
      </c>
      <c r="E39" s="49"/>
      <c r="F39" s="49">
        <f>G39+H39+I39+J39</f>
        <v>0</v>
      </c>
      <c r="G39" s="49"/>
      <c r="H39" s="49"/>
      <c r="I39" s="49"/>
      <c r="J39" s="49"/>
      <c r="K39" s="49"/>
    </row>
    <row r="40" spans="1:11" ht="12.75">
      <c r="A40" s="66"/>
      <c r="B40" s="66"/>
      <c r="C40" s="16"/>
      <c r="D40" s="3" t="s">
        <v>77</v>
      </c>
      <c r="E40" s="49"/>
      <c r="F40" s="49">
        <f>G40+H40+I40+J40</f>
        <v>0</v>
      </c>
      <c r="G40" s="49"/>
      <c r="H40" s="49"/>
      <c r="I40" s="49"/>
      <c r="J40" s="49"/>
      <c r="K40" s="49"/>
    </row>
    <row r="41" spans="1:11" ht="12.75">
      <c r="A41" s="66"/>
      <c r="B41" s="67"/>
      <c r="C41" s="16"/>
      <c r="D41" s="3" t="s">
        <v>78</v>
      </c>
      <c r="E41" s="49"/>
      <c r="F41" s="49">
        <f>G41+H41+I41+J41</f>
        <v>4000</v>
      </c>
      <c r="G41" s="49"/>
      <c r="H41" s="49">
        <v>4000</v>
      </c>
      <c r="I41" s="49"/>
      <c r="J41" s="49"/>
      <c r="K41" s="49"/>
    </row>
    <row r="42" spans="1:11" ht="12.75">
      <c r="A42" s="66"/>
      <c r="B42" s="31">
        <v>75495</v>
      </c>
      <c r="C42" s="20"/>
      <c r="D42" s="7" t="s">
        <v>49</v>
      </c>
      <c r="E42" s="43">
        <f aca="true" t="shared" si="17" ref="E42:J42">E45+E43</f>
        <v>580927</v>
      </c>
      <c r="F42" s="43">
        <f t="shared" si="17"/>
        <v>0</v>
      </c>
      <c r="G42" s="43">
        <f t="shared" si="17"/>
        <v>0</v>
      </c>
      <c r="H42" s="43">
        <f t="shared" si="17"/>
        <v>0</v>
      </c>
      <c r="I42" s="43">
        <f t="shared" si="17"/>
        <v>0</v>
      </c>
      <c r="J42" s="43">
        <f t="shared" si="17"/>
        <v>0</v>
      </c>
      <c r="K42" s="43"/>
    </row>
    <row r="43" spans="1:11" ht="12.75">
      <c r="A43" s="66"/>
      <c r="B43" s="23"/>
      <c r="C43" s="20" t="s">
        <v>54</v>
      </c>
      <c r="D43" s="3" t="s">
        <v>15</v>
      </c>
      <c r="E43" s="43">
        <f aca="true" t="shared" si="18" ref="E43:J43">E44</f>
        <v>485423.95</v>
      </c>
      <c r="F43" s="43">
        <f t="shared" si="18"/>
        <v>0</v>
      </c>
      <c r="G43" s="43">
        <f t="shared" si="18"/>
        <v>0</v>
      </c>
      <c r="H43" s="43">
        <f t="shared" si="18"/>
        <v>0</v>
      </c>
      <c r="I43" s="43">
        <f t="shared" si="18"/>
        <v>0</v>
      </c>
      <c r="J43" s="43">
        <f t="shared" si="18"/>
        <v>0</v>
      </c>
      <c r="K43" s="43"/>
    </row>
    <row r="44" spans="1:11" ht="12.75">
      <c r="A44" s="66"/>
      <c r="B44" s="23"/>
      <c r="C44" s="20"/>
      <c r="D44" s="12" t="s">
        <v>60</v>
      </c>
      <c r="E44" s="49">
        <v>485423.95</v>
      </c>
      <c r="F44" s="49">
        <f>G44+H44+I44+J44</f>
        <v>0</v>
      </c>
      <c r="G44" s="49"/>
      <c r="H44" s="49"/>
      <c r="I44" s="44"/>
      <c r="J44" s="49"/>
      <c r="K44" s="43"/>
    </row>
    <row r="45" spans="1:11" ht="12.75">
      <c r="A45" s="66"/>
      <c r="B45" s="23"/>
      <c r="C45" s="16" t="s">
        <v>23</v>
      </c>
      <c r="D45" s="3" t="s">
        <v>15</v>
      </c>
      <c r="E45" s="49">
        <f aca="true" t="shared" si="19" ref="E45:J45">E46</f>
        <v>95503.05</v>
      </c>
      <c r="F45" s="49">
        <f t="shared" si="19"/>
        <v>0</v>
      </c>
      <c r="G45" s="49">
        <f t="shared" si="19"/>
        <v>0</v>
      </c>
      <c r="H45" s="49">
        <f t="shared" si="19"/>
        <v>0</v>
      </c>
      <c r="I45" s="49">
        <f t="shared" si="19"/>
        <v>0</v>
      </c>
      <c r="J45" s="49">
        <f t="shared" si="19"/>
        <v>0</v>
      </c>
      <c r="K45" s="49"/>
    </row>
    <row r="46" spans="1:11" ht="12.75">
      <c r="A46" s="67"/>
      <c r="B46" s="25"/>
      <c r="C46" s="16"/>
      <c r="D46" s="12" t="s">
        <v>60</v>
      </c>
      <c r="E46" s="49">
        <v>95503.05</v>
      </c>
      <c r="F46" s="49">
        <f>G46+H46+I46+J46</f>
        <v>0</v>
      </c>
      <c r="G46" s="49"/>
      <c r="H46" s="49"/>
      <c r="I46" s="47"/>
      <c r="J46" s="49"/>
      <c r="K46" s="49"/>
    </row>
    <row r="47" spans="1:11" ht="12.75">
      <c r="A47" s="65" t="s">
        <v>35</v>
      </c>
      <c r="B47" s="53"/>
      <c r="C47" s="53"/>
      <c r="D47" s="2" t="s">
        <v>34</v>
      </c>
      <c r="E47" s="54">
        <f aca="true" t="shared" si="20" ref="E47:J47">E48+E52</f>
        <v>0</v>
      </c>
      <c r="F47" s="54">
        <f t="shared" si="20"/>
        <v>215800</v>
      </c>
      <c r="G47" s="54">
        <f t="shared" si="20"/>
        <v>0</v>
      </c>
      <c r="H47" s="54">
        <f t="shared" si="20"/>
        <v>205600</v>
      </c>
      <c r="I47" s="54">
        <f t="shared" si="20"/>
        <v>0</v>
      </c>
      <c r="J47" s="54">
        <f t="shared" si="20"/>
        <v>10200</v>
      </c>
      <c r="K47" s="54"/>
    </row>
    <row r="48" spans="1:11" ht="12.75">
      <c r="A48" s="66"/>
      <c r="B48" s="65" t="s">
        <v>63</v>
      </c>
      <c r="C48" s="53"/>
      <c r="D48" s="2" t="s">
        <v>64</v>
      </c>
      <c r="E48" s="54">
        <f aca="true" t="shared" si="21" ref="E48:J48">E49</f>
        <v>0</v>
      </c>
      <c r="F48" s="54">
        <f t="shared" si="21"/>
        <v>198800</v>
      </c>
      <c r="G48" s="54">
        <f t="shared" si="21"/>
        <v>0</v>
      </c>
      <c r="H48" s="54">
        <f t="shared" si="21"/>
        <v>198800</v>
      </c>
      <c r="I48" s="54">
        <f t="shared" si="21"/>
        <v>0</v>
      </c>
      <c r="J48" s="54">
        <f t="shared" si="21"/>
        <v>0</v>
      </c>
      <c r="K48" s="54"/>
    </row>
    <row r="49" spans="1:11" ht="12.75">
      <c r="A49" s="66"/>
      <c r="B49" s="66"/>
      <c r="C49" s="22" t="s">
        <v>12</v>
      </c>
      <c r="D49" s="3" t="s">
        <v>36</v>
      </c>
      <c r="E49" s="54">
        <f aca="true" t="shared" si="22" ref="E49:J49">E50+E51</f>
        <v>0</v>
      </c>
      <c r="F49" s="54">
        <f t="shared" si="22"/>
        <v>198800</v>
      </c>
      <c r="G49" s="54">
        <f t="shared" si="22"/>
        <v>0</v>
      </c>
      <c r="H49" s="54">
        <f t="shared" si="22"/>
        <v>198800</v>
      </c>
      <c r="I49" s="54">
        <f t="shared" si="22"/>
        <v>0</v>
      </c>
      <c r="J49" s="54">
        <f t="shared" si="22"/>
        <v>0</v>
      </c>
      <c r="K49" s="54"/>
    </row>
    <row r="50" spans="1:11" ht="12.75">
      <c r="A50" s="66"/>
      <c r="B50" s="66"/>
      <c r="C50" s="30"/>
      <c r="D50" s="3" t="s">
        <v>72</v>
      </c>
      <c r="E50" s="55"/>
      <c r="F50" s="55">
        <v>73300</v>
      </c>
      <c r="G50" s="55"/>
      <c r="H50" s="55">
        <v>73300</v>
      </c>
      <c r="I50" s="55"/>
      <c r="J50" s="55"/>
      <c r="K50" s="55"/>
    </row>
    <row r="51" spans="1:11" ht="12.75">
      <c r="A51" s="66"/>
      <c r="B51" s="67"/>
      <c r="C51" s="32"/>
      <c r="D51" s="3" t="s">
        <v>73</v>
      </c>
      <c r="E51" s="55"/>
      <c r="F51" s="55">
        <f>G51+H51+I51+J51</f>
        <v>125500</v>
      </c>
      <c r="G51" s="55"/>
      <c r="H51" s="55">
        <v>125500</v>
      </c>
      <c r="I51" s="55"/>
      <c r="J51" s="55"/>
      <c r="K51" s="55"/>
    </row>
    <row r="52" spans="1:11" ht="12.75">
      <c r="A52" s="66"/>
      <c r="B52" s="65" t="s">
        <v>37</v>
      </c>
      <c r="C52" s="53"/>
      <c r="D52" s="2" t="s">
        <v>38</v>
      </c>
      <c r="E52" s="54">
        <f aca="true" t="shared" si="23" ref="E52:J52">E53+E55+E57</f>
        <v>0</v>
      </c>
      <c r="F52" s="54">
        <f t="shared" si="23"/>
        <v>17000</v>
      </c>
      <c r="G52" s="54">
        <f t="shared" si="23"/>
        <v>0</v>
      </c>
      <c r="H52" s="54">
        <f t="shared" si="23"/>
        <v>6800</v>
      </c>
      <c r="I52" s="54">
        <f t="shared" si="23"/>
        <v>0</v>
      </c>
      <c r="J52" s="54">
        <f t="shared" si="23"/>
        <v>10200</v>
      </c>
      <c r="K52" s="54"/>
    </row>
    <row r="53" spans="1:11" ht="12.75">
      <c r="A53" s="66"/>
      <c r="B53" s="66"/>
      <c r="C53" s="56" t="s">
        <v>26</v>
      </c>
      <c r="D53" s="3" t="s">
        <v>66</v>
      </c>
      <c r="E53" s="55">
        <f aca="true" t="shared" si="24" ref="E53:J53">E54</f>
        <v>0</v>
      </c>
      <c r="F53" s="55">
        <f t="shared" si="24"/>
        <v>5000</v>
      </c>
      <c r="G53" s="55">
        <f t="shared" si="24"/>
        <v>0</v>
      </c>
      <c r="H53" s="55">
        <f t="shared" si="24"/>
        <v>5000</v>
      </c>
      <c r="I53" s="55">
        <f t="shared" si="24"/>
        <v>0</v>
      </c>
      <c r="J53" s="55">
        <f t="shared" si="24"/>
        <v>0</v>
      </c>
      <c r="K53" s="55"/>
    </row>
    <row r="54" spans="1:11" ht="12.75">
      <c r="A54" s="66"/>
      <c r="B54" s="66"/>
      <c r="C54" s="56"/>
      <c r="D54" s="3"/>
      <c r="E54" s="55"/>
      <c r="F54" s="55">
        <f>G54+H54+I54+J54</f>
        <v>5000</v>
      </c>
      <c r="G54" s="55"/>
      <c r="H54" s="55">
        <v>5000</v>
      </c>
      <c r="I54" s="50"/>
      <c r="J54" s="55"/>
      <c r="K54" s="55"/>
    </row>
    <row r="55" spans="1:11" ht="12.75">
      <c r="A55" s="66"/>
      <c r="B55" s="66"/>
      <c r="C55" s="56" t="s">
        <v>52</v>
      </c>
      <c r="D55" s="3" t="s">
        <v>66</v>
      </c>
      <c r="E55" s="55">
        <f aca="true" t="shared" si="25" ref="E55:J55">E56</f>
        <v>0</v>
      </c>
      <c r="F55" s="55">
        <f t="shared" si="25"/>
        <v>10200</v>
      </c>
      <c r="G55" s="55">
        <f t="shared" si="25"/>
        <v>0</v>
      </c>
      <c r="H55" s="55">
        <f t="shared" si="25"/>
        <v>0</v>
      </c>
      <c r="I55" s="55">
        <f t="shared" si="25"/>
        <v>0</v>
      </c>
      <c r="J55" s="55">
        <f t="shared" si="25"/>
        <v>10200</v>
      </c>
      <c r="K55" s="55"/>
    </row>
    <row r="56" spans="1:11" ht="12.75">
      <c r="A56" s="66"/>
      <c r="B56" s="66"/>
      <c r="C56" s="56"/>
      <c r="D56" s="3" t="s">
        <v>67</v>
      </c>
      <c r="E56" s="55">
        <v>0</v>
      </c>
      <c r="F56" s="55">
        <f>G56+H56+I56+J56</f>
        <v>10200</v>
      </c>
      <c r="G56" s="55"/>
      <c r="H56" s="55"/>
      <c r="I56" s="47">
        <v>0</v>
      </c>
      <c r="J56" s="55">
        <v>10200</v>
      </c>
      <c r="K56" s="55"/>
    </row>
    <row r="57" spans="1:11" ht="12.75">
      <c r="A57" s="66"/>
      <c r="B57" s="66"/>
      <c r="C57" s="56" t="s">
        <v>65</v>
      </c>
      <c r="D57" s="3" t="s">
        <v>66</v>
      </c>
      <c r="E57" s="55">
        <f aca="true" t="shared" si="26" ref="E57:J57">E58</f>
        <v>0</v>
      </c>
      <c r="F57" s="55">
        <f t="shared" si="26"/>
        <v>1800</v>
      </c>
      <c r="G57" s="55">
        <f t="shared" si="26"/>
        <v>0</v>
      </c>
      <c r="H57" s="55">
        <f t="shared" si="26"/>
        <v>1800</v>
      </c>
      <c r="I57" s="55">
        <f t="shared" si="26"/>
        <v>0</v>
      </c>
      <c r="J57" s="55">
        <f t="shared" si="26"/>
        <v>0</v>
      </c>
      <c r="K57" s="55"/>
    </row>
    <row r="58" spans="1:11" ht="12.75">
      <c r="A58" s="67"/>
      <c r="B58" s="67"/>
      <c r="C58" s="56"/>
      <c r="D58" s="3" t="s">
        <v>67</v>
      </c>
      <c r="E58" s="55">
        <v>0</v>
      </c>
      <c r="F58" s="55">
        <f>G58+H58+I58+J58</f>
        <v>1800</v>
      </c>
      <c r="G58" s="55"/>
      <c r="H58" s="55">
        <v>1800</v>
      </c>
      <c r="I58" s="47"/>
      <c r="J58" s="55"/>
      <c r="K58" s="55"/>
    </row>
    <row r="59" spans="1:11" ht="18" customHeight="1">
      <c r="A59" s="65" t="s">
        <v>43</v>
      </c>
      <c r="B59" s="53"/>
      <c r="C59" s="53"/>
      <c r="D59" s="1" t="s">
        <v>56</v>
      </c>
      <c r="E59" s="54">
        <f aca="true" t="shared" si="27" ref="E59:J59">E60</f>
        <v>1865612.27</v>
      </c>
      <c r="F59" s="54">
        <f t="shared" si="27"/>
        <v>0</v>
      </c>
      <c r="G59" s="54">
        <f t="shared" si="27"/>
        <v>0</v>
      </c>
      <c r="H59" s="54">
        <f t="shared" si="27"/>
        <v>0</v>
      </c>
      <c r="I59" s="54">
        <f t="shared" si="27"/>
        <v>0</v>
      </c>
      <c r="J59" s="54">
        <f t="shared" si="27"/>
        <v>0</v>
      </c>
      <c r="K59" s="54"/>
    </row>
    <row r="60" spans="1:11" ht="12.75">
      <c r="A60" s="66"/>
      <c r="B60" s="65" t="s">
        <v>44</v>
      </c>
      <c r="C60" s="53"/>
      <c r="D60" s="4" t="s">
        <v>45</v>
      </c>
      <c r="E60" s="54">
        <f aca="true" t="shared" si="28" ref="E60:J60">E61+E63</f>
        <v>1865612.27</v>
      </c>
      <c r="F60" s="54">
        <f t="shared" si="28"/>
        <v>0</v>
      </c>
      <c r="G60" s="54">
        <f t="shared" si="28"/>
        <v>0</v>
      </c>
      <c r="H60" s="54">
        <f t="shared" si="28"/>
        <v>0</v>
      </c>
      <c r="I60" s="54">
        <f t="shared" si="28"/>
        <v>0</v>
      </c>
      <c r="J60" s="54">
        <f t="shared" si="28"/>
        <v>0</v>
      </c>
      <c r="K60" s="54"/>
    </row>
    <row r="61" spans="1:11" ht="12.75">
      <c r="A61" s="66"/>
      <c r="B61" s="66"/>
      <c r="C61" s="26" t="s">
        <v>54</v>
      </c>
      <c r="D61" s="3" t="s">
        <v>36</v>
      </c>
      <c r="E61" s="55">
        <f aca="true" t="shared" si="29" ref="E61:J61">E62</f>
        <v>654844.74</v>
      </c>
      <c r="F61" s="55">
        <f t="shared" si="29"/>
        <v>0</v>
      </c>
      <c r="G61" s="55">
        <f t="shared" si="29"/>
        <v>0</v>
      </c>
      <c r="H61" s="55">
        <f t="shared" si="29"/>
        <v>0</v>
      </c>
      <c r="I61" s="55">
        <f t="shared" si="29"/>
        <v>0</v>
      </c>
      <c r="J61" s="55">
        <f t="shared" si="29"/>
        <v>0</v>
      </c>
      <c r="K61" s="55"/>
    </row>
    <row r="62" spans="1:11" ht="22.5">
      <c r="A62" s="66"/>
      <c r="B62" s="66"/>
      <c r="C62" s="29"/>
      <c r="D62" s="3" t="s">
        <v>46</v>
      </c>
      <c r="E62" s="55">
        <v>654844.74</v>
      </c>
      <c r="F62" s="55">
        <f>G62+H62+I62+J62</f>
        <v>0</v>
      </c>
      <c r="G62" s="55"/>
      <c r="H62" s="55"/>
      <c r="I62" s="50"/>
      <c r="J62" s="55"/>
      <c r="K62" s="55"/>
    </row>
    <row r="63" spans="1:11" ht="12.75">
      <c r="A63" s="66"/>
      <c r="B63" s="66"/>
      <c r="C63" s="26" t="s">
        <v>23</v>
      </c>
      <c r="D63" s="3" t="s">
        <v>36</v>
      </c>
      <c r="E63" s="55">
        <f aca="true" t="shared" si="30" ref="E63:J63">E64</f>
        <v>1210767.53</v>
      </c>
      <c r="F63" s="55">
        <f t="shared" si="30"/>
        <v>0</v>
      </c>
      <c r="G63" s="55">
        <f t="shared" si="30"/>
        <v>0</v>
      </c>
      <c r="H63" s="55">
        <f t="shared" si="30"/>
        <v>0</v>
      </c>
      <c r="I63" s="55">
        <f t="shared" si="30"/>
        <v>0</v>
      </c>
      <c r="J63" s="55">
        <f t="shared" si="30"/>
        <v>0</v>
      </c>
      <c r="K63" s="55"/>
    </row>
    <row r="64" spans="1:11" ht="22.5">
      <c r="A64" s="67"/>
      <c r="B64" s="67"/>
      <c r="C64" s="29"/>
      <c r="D64" s="3" t="s">
        <v>46</v>
      </c>
      <c r="E64" s="55">
        <v>1210767.53</v>
      </c>
      <c r="F64" s="55">
        <f>G64+H64+I64+J64</f>
        <v>0</v>
      </c>
      <c r="G64" s="55"/>
      <c r="H64" s="55"/>
      <c r="I64" s="50"/>
      <c r="J64" s="55"/>
      <c r="K64" s="55"/>
    </row>
    <row r="65" spans="1:11" ht="12.75">
      <c r="A65" s="65" t="s">
        <v>47</v>
      </c>
      <c r="B65" s="53"/>
      <c r="C65" s="53"/>
      <c r="D65" s="1" t="s">
        <v>51</v>
      </c>
      <c r="E65" s="54">
        <f aca="true" t="shared" si="31" ref="E65:J65">E66</f>
        <v>66112.99</v>
      </c>
      <c r="F65" s="54">
        <f t="shared" si="31"/>
        <v>0</v>
      </c>
      <c r="G65" s="54">
        <f t="shared" si="31"/>
        <v>0</v>
      </c>
      <c r="H65" s="54">
        <f t="shared" si="31"/>
        <v>0</v>
      </c>
      <c r="I65" s="54">
        <f t="shared" si="31"/>
        <v>0</v>
      </c>
      <c r="J65" s="54">
        <f t="shared" si="31"/>
        <v>0</v>
      </c>
      <c r="K65" s="54"/>
    </row>
    <row r="66" spans="1:11" ht="12.75">
      <c r="A66" s="66"/>
      <c r="B66" s="22" t="s">
        <v>48</v>
      </c>
      <c r="C66" s="53"/>
      <c r="D66" s="2" t="s">
        <v>49</v>
      </c>
      <c r="E66" s="54">
        <f aca="true" t="shared" si="32" ref="E66:J66">E67+E69</f>
        <v>66112.99</v>
      </c>
      <c r="F66" s="54">
        <f t="shared" si="32"/>
        <v>0</v>
      </c>
      <c r="G66" s="54">
        <f t="shared" si="32"/>
        <v>0</v>
      </c>
      <c r="H66" s="54">
        <f t="shared" si="32"/>
        <v>0</v>
      </c>
      <c r="I66" s="54">
        <f t="shared" si="32"/>
        <v>0</v>
      </c>
      <c r="J66" s="54">
        <f t="shared" si="32"/>
        <v>0</v>
      </c>
      <c r="K66" s="54"/>
    </row>
    <row r="67" spans="1:11" ht="12.75">
      <c r="A67" s="66"/>
      <c r="B67" s="23"/>
      <c r="C67" s="57">
        <v>6057</v>
      </c>
      <c r="D67" s="3" t="s">
        <v>36</v>
      </c>
      <c r="E67" s="46">
        <f aca="true" t="shared" si="33" ref="E67:J67">E68</f>
        <v>56196.04</v>
      </c>
      <c r="F67" s="46">
        <f t="shared" si="33"/>
        <v>0</v>
      </c>
      <c r="G67" s="46">
        <f t="shared" si="33"/>
        <v>0</v>
      </c>
      <c r="H67" s="46">
        <f t="shared" si="33"/>
        <v>0</v>
      </c>
      <c r="I67" s="46">
        <f t="shared" si="33"/>
        <v>0</v>
      </c>
      <c r="J67" s="46">
        <f t="shared" si="33"/>
        <v>0</v>
      </c>
      <c r="K67" s="46"/>
    </row>
    <row r="68" spans="1:11" ht="24">
      <c r="A68" s="66"/>
      <c r="B68" s="23"/>
      <c r="C68" s="57"/>
      <c r="D68" s="15" t="s">
        <v>61</v>
      </c>
      <c r="E68" s="46">
        <v>56196.04</v>
      </c>
      <c r="F68" s="46">
        <f>G68+H68+I68+J68</f>
        <v>0</v>
      </c>
      <c r="G68" s="46"/>
      <c r="H68" s="46"/>
      <c r="I68" s="46"/>
      <c r="J68" s="46"/>
      <c r="K68" s="46"/>
    </row>
    <row r="69" spans="1:11" ht="12.75">
      <c r="A69" s="66"/>
      <c r="B69" s="23"/>
      <c r="C69" s="57">
        <v>6059</v>
      </c>
      <c r="D69" s="3" t="s">
        <v>36</v>
      </c>
      <c r="E69" s="46">
        <f aca="true" t="shared" si="34" ref="E69:J69">E70</f>
        <v>9916.95</v>
      </c>
      <c r="F69" s="46">
        <f t="shared" si="34"/>
        <v>0</v>
      </c>
      <c r="G69" s="46">
        <f t="shared" si="34"/>
        <v>0</v>
      </c>
      <c r="H69" s="46">
        <f t="shared" si="34"/>
        <v>0</v>
      </c>
      <c r="I69" s="46">
        <f t="shared" si="34"/>
        <v>0</v>
      </c>
      <c r="J69" s="46">
        <f t="shared" si="34"/>
        <v>0</v>
      </c>
      <c r="K69" s="46"/>
    </row>
    <row r="70" spans="1:11" ht="24">
      <c r="A70" s="68"/>
      <c r="B70" s="24"/>
      <c r="C70" s="57"/>
      <c r="D70" s="15" t="s">
        <v>61</v>
      </c>
      <c r="E70" s="46">
        <v>9916.95</v>
      </c>
      <c r="F70" s="46">
        <f>G70+H70+I70+J70</f>
        <v>0</v>
      </c>
      <c r="G70" s="46"/>
      <c r="H70" s="46"/>
      <c r="I70" s="46"/>
      <c r="J70" s="46"/>
      <c r="K70" s="46"/>
    </row>
    <row r="71" spans="1:11" ht="12.75">
      <c r="A71" s="58"/>
      <c r="B71" s="58"/>
      <c r="C71" s="58"/>
      <c r="D71" s="58" t="s">
        <v>50</v>
      </c>
      <c r="E71" s="59">
        <f aca="true" t="shared" si="35" ref="E71:J71">E5+E13+E22+E30+E34+E47+E59+E65</f>
        <v>3021935.1100000003</v>
      </c>
      <c r="F71" s="59">
        <f t="shared" si="35"/>
        <v>833528.03</v>
      </c>
      <c r="G71" s="59">
        <f t="shared" si="35"/>
        <v>0</v>
      </c>
      <c r="H71" s="59">
        <f t="shared" si="35"/>
        <v>470750.25</v>
      </c>
      <c r="I71" s="59">
        <f t="shared" si="35"/>
        <v>0</v>
      </c>
      <c r="J71" s="59">
        <f t="shared" si="35"/>
        <v>362777.78</v>
      </c>
      <c r="K71" s="59"/>
    </row>
    <row r="72" spans="1:11" ht="12.75">
      <c r="A72" s="60"/>
      <c r="B72" s="60"/>
      <c r="C72" s="60"/>
      <c r="D72" s="8" t="s">
        <v>58</v>
      </c>
      <c r="E72" s="60"/>
      <c r="F72" s="60"/>
      <c r="G72" s="61">
        <f>G71+H71+I71+J71</f>
        <v>833528.03</v>
      </c>
      <c r="H72" s="62"/>
      <c r="I72" s="62"/>
      <c r="J72" s="62"/>
      <c r="K72" s="60"/>
    </row>
    <row r="73" spans="1:11" ht="12.75">
      <c r="A73" s="60"/>
      <c r="B73" s="60"/>
      <c r="C73" s="60"/>
      <c r="D73" s="8" t="s">
        <v>57</v>
      </c>
      <c r="E73" s="63">
        <f>E71+F71</f>
        <v>3855463.1400000006</v>
      </c>
      <c r="F73" s="64"/>
      <c r="G73" s="60"/>
      <c r="H73" s="60"/>
      <c r="I73" s="60"/>
      <c r="J73" s="60"/>
      <c r="K73" s="60"/>
    </row>
    <row r="75" spans="4:5" ht="12.75">
      <c r="D75" s="13"/>
      <c r="E75" s="9"/>
    </row>
  </sheetData>
  <mergeCells count="18">
    <mergeCell ref="E1:E3"/>
    <mergeCell ref="G2:J2"/>
    <mergeCell ref="A5:A12"/>
    <mergeCell ref="A13:A21"/>
    <mergeCell ref="A22:A29"/>
    <mergeCell ref="A30:A33"/>
    <mergeCell ref="A34:A46"/>
    <mergeCell ref="A47:A58"/>
    <mergeCell ref="A59:A64"/>
    <mergeCell ref="A65:A70"/>
    <mergeCell ref="B6:B12"/>
    <mergeCell ref="B14:B21"/>
    <mergeCell ref="B23:B29"/>
    <mergeCell ref="B31:B33"/>
    <mergeCell ref="B35:B41"/>
    <mergeCell ref="B48:B51"/>
    <mergeCell ref="B52:B58"/>
    <mergeCell ref="B60:B64"/>
  </mergeCells>
  <printOptions/>
  <pageMargins left="0.41" right="0.3" top="0.43" bottom="0.26" header="0.23" footer="0.16"/>
  <pageSetup horizontalDpi="600" verticalDpi="600" orientation="landscape" paperSize="9" r:id="rId1"/>
  <headerFooter alignWithMargins="0">
    <oddHeader>&amp;C&amp;P  Załącznik Nr 3  do Uchwały Rady Miejskiej w Jezioranach  Nr ......./ ........./2012  z dnia .....   grudnia 2012 r w sprawie uchwalenia budzetu gminy Jeziorany na rok 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urbanika</dc:creator>
  <cp:keywords/>
  <dc:description/>
  <cp:lastModifiedBy>Urzad Miasta</cp:lastModifiedBy>
  <cp:lastPrinted>2012-11-19T17:54:27Z</cp:lastPrinted>
  <dcterms:created xsi:type="dcterms:W3CDTF">2010-11-19T08:04:24Z</dcterms:created>
  <dcterms:modified xsi:type="dcterms:W3CDTF">2012-12-20T13:16:59Z</dcterms:modified>
  <cp:category/>
  <cp:version/>
  <cp:contentType/>
  <cp:contentStatus/>
</cp:coreProperties>
</file>