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Nr 3 UR" sheetId="1" r:id="rId1"/>
  </sheets>
  <definedNames/>
  <calcPr fullCalcOnLoad="1"/>
</workbook>
</file>

<file path=xl/sharedStrings.xml><?xml version="1.0" encoding="utf-8"?>
<sst xmlns="http://schemas.openxmlformats.org/spreadsheetml/2006/main" count="121" uniqueCount="94">
  <si>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</si>
  <si>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</si>
  <si>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</si>
  <si>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</si>
  <si>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</si>
  <si>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</si>
  <si>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</si>
  <si>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</si>
  <si>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</si>
  <si>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6057</t>
  </si>
  <si>
    <t xml:space="preserve">Wydatki inwestycyjne jednostek budzetowych </t>
  </si>
  <si>
    <t>6059</t>
  </si>
  <si>
    <t>600</t>
  </si>
  <si>
    <t>Transport i łączność</t>
  </si>
  <si>
    <t>60016</t>
  </si>
  <si>
    <t>Drogi publiczne i gminne</t>
  </si>
  <si>
    <t>6050</t>
  </si>
  <si>
    <t>700</t>
  </si>
  <si>
    <t>Gospodarka mieszkaniowa</t>
  </si>
  <si>
    <t>70005</t>
  </si>
  <si>
    <t>Gospodarka gruntami i nieruchomościami</t>
  </si>
  <si>
    <t>6060</t>
  </si>
  <si>
    <t xml:space="preserve">Wydatki  na zakupy inwestycyjne  jednostek budżetowych  </t>
  </si>
  <si>
    <t>Wykup nieruchomosci</t>
  </si>
  <si>
    <t>750</t>
  </si>
  <si>
    <t>Administracja publiczna</t>
  </si>
  <si>
    <t>75023</t>
  </si>
  <si>
    <t xml:space="preserve">Urząd Miejski </t>
  </si>
  <si>
    <t>Pozostała działalność</t>
  </si>
  <si>
    <t>801</t>
  </si>
  <si>
    <t xml:space="preserve">OŚWIATA I WYCHOWANIE </t>
  </si>
  <si>
    <t xml:space="preserve">Wydatki inwestycyjne jednostek budżetowych </t>
  </si>
  <si>
    <t>900</t>
  </si>
  <si>
    <t>GOSPODARKA KOMUNALNA I OCHRONA ŚRODOWISKA</t>
  </si>
  <si>
    <t>926</t>
  </si>
  <si>
    <t>Kultura fizyczna i sport</t>
  </si>
  <si>
    <t>92695</t>
  </si>
  <si>
    <t>RAZEM</t>
  </si>
  <si>
    <t>Razem żródła pokrycia inwestycji jednorocznych w  roku 2011</t>
  </si>
  <si>
    <t xml:space="preserve">Ogółem inwestycje wieloletnie i jednoroczne </t>
  </si>
  <si>
    <t xml:space="preserve">Wydatki na zakupy inwestycyjne </t>
  </si>
  <si>
    <t>PSZOK</t>
  </si>
  <si>
    <t>Gospodarka odpadami</t>
  </si>
  <si>
    <t>Rolnictwo i łowiectwo</t>
  </si>
  <si>
    <t>Infrastruktura wodociągowa i sanitacyjna wsi</t>
  </si>
  <si>
    <t>010</t>
  </si>
  <si>
    <t>01010</t>
  </si>
  <si>
    <t>90001</t>
  </si>
  <si>
    <t>Gospodarka ściekowa i ochrona wód</t>
  </si>
  <si>
    <t>nowe</t>
  </si>
  <si>
    <t xml:space="preserve">Razem </t>
  </si>
  <si>
    <t>zbiorczo</t>
  </si>
  <si>
    <t>kontynuowane</t>
  </si>
  <si>
    <t>dział</t>
  </si>
  <si>
    <t>BEZPIECZEŃSTWO PUBLICZNE I OCHRONA P.POŻ</t>
  </si>
  <si>
    <t>Ochotnicze straże pożarne</t>
  </si>
  <si>
    <t>Punkt Selektywnej Zbiórki Odpadów komunalnych</t>
  </si>
  <si>
    <t>92601</t>
  </si>
  <si>
    <t>Obiekty sportowe</t>
  </si>
  <si>
    <t>SIENKIEWICZA</t>
  </si>
  <si>
    <t>Wojtówko  Kalis</t>
  </si>
  <si>
    <t>Budowa sieci wodociagowej Modliny-Franknowo</t>
  </si>
  <si>
    <t>Wydatki związane z zakończeniem zagospodarowania terenu przy ul. Sienkiewicza</t>
  </si>
  <si>
    <t>Program -ewidencja dróg</t>
  </si>
  <si>
    <t>Program - ewidencja zabytków</t>
  </si>
  <si>
    <t>Budowa bazy lokalowej dla OSP Jeziorany</t>
  </si>
  <si>
    <t>Rozbudowa bazy lokalowej dla OSP Radostowo</t>
  </si>
  <si>
    <t>Rozbudowa bazy lokalowej dla OSP Derc</t>
  </si>
  <si>
    <t>80104</t>
  </si>
  <si>
    <t>Przedszkola</t>
  </si>
  <si>
    <t>CO 8.000; polbruk na posesji i wykonanie nowych schodów 10.000</t>
  </si>
  <si>
    <t>Gimnazjum</t>
  </si>
  <si>
    <t>Remont świetlicy 50.000; schody ewakuacyjne między gimnazjum a boiskiem 15.000</t>
  </si>
  <si>
    <t>Budowa kanalizacji sanitarnej Kalis-Wójtówko ANR 80%</t>
  </si>
  <si>
    <t>Budowa pompowni sieciowek w RADOSTOWIE</t>
  </si>
  <si>
    <t>Budowa pompowni sieciowej w RADOSTOWIE</t>
  </si>
  <si>
    <t>Wdrożenie programu NEKROPOLIS</t>
  </si>
  <si>
    <t>Naprawa muru wokół cmentarza</t>
  </si>
  <si>
    <t>Budowa alejek na cmentarzu komunalnym</t>
  </si>
  <si>
    <t>Zakup rowerów wodnych na plażę w Tłokowie</t>
  </si>
  <si>
    <t>Zakup szafy chłodniczej</t>
  </si>
  <si>
    <t>Budowa sieci wodociagowej Modliny Franknowo</t>
  </si>
  <si>
    <t>wykup nieruchomosci</t>
  </si>
  <si>
    <t>Programy: drogi; zabytki</t>
  </si>
  <si>
    <t>Bazy lokalowe: Jeziorany, Radostowo, Derc</t>
  </si>
  <si>
    <t>Przedszkole CO i polbruk</t>
  </si>
  <si>
    <t>Gimnazjum świetlica, schody ewakuacyjne</t>
  </si>
  <si>
    <t>Pompownia sieciowa Radostowo</t>
  </si>
  <si>
    <t>cmentarz alejki, program, mur</t>
  </si>
  <si>
    <t>rowery wodne</t>
  </si>
  <si>
    <t>szafa chłodnicza</t>
  </si>
  <si>
    <t>Planowane wydatki inwestycyjne wieloletnie przewidziane do realizacji w 2015 r.</t>
  </si>
  <si>
    <t>rok budżetowy 2015 (8+9+10+11)</t>
  </si>
  <si>
    <t>rok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</si>
</sst>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9"/>
      <name val="Times New Roman"/>
      <family val="1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33" borderId="10" xfId="52" applyFont="1" applyFill="1" applyBorder="1" applyAlignment="1">
      <alignment vertical="top"/>
      <protection/>
    </xf>
    <xf numFmtId="0" fontId="1" fillId="33" borderId="10" xfId="52" applyFont="1" applyFill="1" applyBorder="1" applyAlignment="1">
      <alignment horizontal="left" vertical="top" wrapText="1"/>
      <protection/>
    </xf>
    <xf numFmtId="0" fontId="1" fillId="33" borderId="10" xfId="52" applyFont="1" applyFill="1" applyBorder="1" applyAlignment="1">
      <alignment vertical="top" wrapText="1"/>
      <protection/>
    </xf>
    <xf numFmtId="0" fontId="1" fillId="33" borderId="11" xfId="52" applyFont="1" applyFill="1" applyBorder="1" applyAlignment="1">
      <alignment vertical="top" wrapText="1"/>
      <protection/>
    </xf>
    <xf numFmtId="0" fontId="1" fillId="33" borderId="12" xfId="52" applyFont="1" applyFill="1" applyBorder="1" applyAlignment="1">
      <alignment vertical="top" wrapText="1"/>
      <protection/>
    </xf>
    <xf numFmtId="0" fontId="1" fillId="33" borderId="13" xfId="52" applyFont="1" applyFill="1" applyBorder="1" applyAlignment="1">
      <alignment vertical="top" wrapText="1"/>
      <protection/>
    </xf>
    <xf numFmtId="0" fontId="1" fillId="33" borderId="14" xfId="52" applyFont="1" applyFill="1" applyBorder="1" applyAlignment="1">
      <alignment vertical="top"/>
      <protection/>
    </xf>
    <xf numFmtId="0" fontId="1" fillId="33" borderId="14" xfId="52" applyFont="1" applyFill="1" applyBorder="1" applyAlignment="1">
      <alignment vertical="top" wrapText="1"/>
      <protection/>
    </xf>
    <xf numFmtId="0" fontId="1" fillId="33" borderId="15" xfId="52" applyFont="1" applyFill="1" applyBorder="1" applyAlignment="1">
      <alignment vertical="top" wrapText="1"/>
      <protection/>
    </xf>
    <xf numFmtId="0" fontId="2" fillId="0" borderId="16" xfId="52" applyFont="1" applyBorder="1" applyAlignment="1">
      <alignment horizontal="left" vertical="top"/>
      <protection/>
    </xf>
    <xf numFmtId="0" fontId="2" fillId="0" borderId="16" xfId="52" applyFont="1" applyBorder="1" applyAlignment="1">
      <alignment horizontal="left" vertical="top" wrapText="1"/>
      <protection/>
    </xf>
    <xf numFmtId="0" fontId="1" fillId="0" borderId="16" xfId="52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vertical="top"/>
    </xf>
    <xf numFmtId="49" fontId="1" fillId="0" borderId="17" xfId="52" applyNumberFormat="1" applyFont="1" applyBorder="1" applyAlignment="1">
      <alignment vertical="top"/>
      <protection/>
    </xf>
    <xf numFmtId="49" fontId="1" fillId="0" borderId="18" xfId="52" applyNumberFormat="1" applyFont="1" applyBorder="1" applyAlignment="1">
      <alignment horizontal="left" vertical="top"/>
      <protection/>
    </xf>
    <xf numFmtId="0" fontId="1" fillId="0" borderId="16" xfId="52" applyFont="1" applyBorder="1" applyAlignment="1">
      <alignment horizontal="left" vertical="top" wrapText="1"/>
      <protection/>
    </xf>
    <xf numFmtId="4" fontId="1" fillId="0" borderId="18" xfId="52" applyNumberFormat="1" applyFont="1" applyBorder="1" applyAlignment="1">
      <alignment horizontal="left" vertical="top"/>
      <protection/>
    </xf>
    <xf numFmtId="4" fontId="2" fillId="0" borderId="14" xfId="52" applyNumberFormat="1" applyFont="1" applyBorder="1" applyAlignment="1">
      <alignment horizontal="left" vertical="top"/>
      <protection/>
    </xf>
    <xf numFmtId="4" fontId="2" fillId="0" borderId="10" xfId="52" applyNumberFormat="1" applyFont="1" applyBorder="1" applyAlignment="1">
      <alignment horizontal="left" vertical="top" wrapText="1"/>
      <protection/>
    </xf>
    <xf numFmtId="4" fontId="2" fillId="0" borderId="16" xfId="52" applyNumberFormat="1" applyFont="1" applyBorder="1" applyAlignment="1">
      <alignment horizontal="left" vertical="top"/>
      <protection/>
    </xf>
    <xf numFmtId="4" fontId="2" fillId="0" borderId="14" xfId="52" applyNumberFormat="1" applyFont="1" applyBorder="1" applyAlignment="1">
      <alignment horizontal="left" vertical="top" wrapText="1"/>
      <protection/>
    </xf>
    <xf numFmtId="4" fontId="2" fillId="0" borderId="18" xfId="52" applyNumberFormat="1" applyFont="1" applyBorder="1" applyAlignment="1">
      <alignment horizontal="left" vertical="top"/>
      <protection/>
    </xf>
    <xf numFmtId="4" fontId="2" fillId="0" borderId="16" xfId="52" applyNumberFormat="1" applyFont="1" applyBorder="1" applyAlignment="1">
      <alignment horizontal="left" vertical="top" wrapText="1"/>
      <protection/>
    </xf>
    <xf numFmtId="0" fontId="1" fillId="0" borderId="16" xfId="52" applyFont="1" applyBorder="1" applyAlignment="1">
      <alignment horizontal="left" vertical="top" wrapText="1"/>
      <protection/>
    </xf>
    <xf numFmtId="49" fontId="1" fillId="0" borderId="19" xfId="52" applyNumberFormat="1" applyFont="1" applyBorder="1" applyAlignment="1">
      <alignment horizontal="left" vertical="top"/>
      <protection/>
    </xf>
    <xf numFmtId="0" fontId="2" fillId="0" borderId="10" xfId="52" applyFont="1" applyBorder="1" applyAlignment="1">
      <alignment horizontal="left" vertical="top" wrapText="1"/>
      <protection/>
    </xf>
    <xf numFmtId="0" fontId="5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4" fontId="1" fillId="0" borderId="16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4" xfId="52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vertical="top"/>
    </xf>
    <xf numFmtId="0" fontId="2" fillId="0" borderId="10" xfId="52" applyFont="1" applyBorder="1" applyAlignment="1">
      <alignment horizontal="left" vertical="top" wrapText="1"/>
      <protection/>
    </xf>
    <xf numFmtId="0" fontId="1" fillId="0" borderId="15" xfId="52" applyFont="1" applyFill="1" applyBorder="1" applyAlignment="1">
      <alignment horizontal="left" vertical="top" wrapText="1"/>
      <protection/>
    </xf>
    <xf numFmtId="4" fontId="1" fillId="0" borderId="16" xfId="52" applyNumberFormat="1" applyFont="1" applyBorder="1" applyAlignment="1">
      <alignment horizontal="left" vertical="top"/>
      <protection/>
    </xf>
    <xf numFmtId="0" fontId="2" fillId="0" borderId="10" xfId="0" applyFont="1" applyBorder="1" applyAlignment="1">
      <alignment vertical="top" wrapText="1"/>
    </xf>
    <xf numFmtId="0" fontId="2" fillId="0" borderId="15" xfId="52" applyFont="1" applyBorder="1" applyAlignment="1">
      <alignment horizontal="left" vertical="top" wrapText="1"/>
      <protection/>
    </xf>
    <xf numFmtId="0" fontId="2" fillId="0" borderId="16" xfId="52" applyFont="1" applyBorder="1" applyAlignment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0" fontId="7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1" fillId="0" borderId="15" xfId="52" applyNumberFormat="1" applyFont="1" applyBorder="1" applyAlignment="1">
      <alignment horizontal="left" vertical="top"/>
      <protection/>
    </xf>
    <xf numFmtId="4" fontId="2" fillId="0" borderId="16" xfId="52" applyNumberFormat="1" applyFont="1" applyBorder="1" applyAlignment="1">
      <alignment horizontal="left" vertical="top"/>
      <protection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49" fontId="1" fillId="0" borderId="16" xfId="52" applyNumberFormat="1" applyFont="1" applyBorder="1" applyAlignment="1">
      <alignment horizontal="left" vertical="top"/>
      <protection/>
    </xf>
    <xf numFmtId="4" fontId="4" fillId="0" borderId="15" xfId="0" applyNumberFormat="1" applyFont="1" applyBorder="1" applyAlignment="1">
      <alignment/>
    </xf>
    <xf numFmtId="49" fontId="1" fillId="0" borderId="17" xfId="52" applyNumberFormat="1" applyFont="1" applyBorder="1" applyAlignment="1">
      <alignment horizontal="left" vertical="top"/>
      <protection/>
    </xf>
    <xf numFmtId="4" fontId="2" fillId="0" borderId="15" xfId="52" applyNumberFormat="1" applyFont="1" applyBorder="1" applyAlignment="1">
      <alignment horizontal="left" vertical="top"/>
      <protection/>
    </xf>
    <xf numFmtId="4" fontId="7" fillId="0" borderId="0" xfId="0" applyNumberFormat="1" applyFont="1" applyAlignment="1">
      <alignment/>
    </xf>
    <xf numFmtId="4" fontId="1" fillId="0" borderId="14" xfId="52" applyNumberFormat="1" applyFont="1" applyBorder="1" applyAlignment="1">
      <alignment horizontal="left" vertical="top"/>
      <protection/>
    </xf>
    <xf numFmtId="0" fontId="4" fillId="0" borderId="18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8" xfId="0" applyFont="1" applyBorder="1" applyAlignment="1">
      <alignment vertical="top"/>
    </xf>
    <xf numFmtId="0" fontId="10" fillId="0" borderId="16" xfId="52" applyFont="1" applyBorder="1" applyAlignment="1">
      <alignment vertical="top" wrapText="1"/>
      <protection/>
    </xf>
    <xf numFmtId="0" fontId="5" fillId="0" borderId="16" xfId="52" applyFont="1" applyBorder="1" applyAlignment="1">
      <alignment vertical="top" wrapText="1"/>
      <protection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1" fontId="2" fillId="0" borderId="16" xfId="52" applyNumberFormat="1" applyFont="1" applyBorder="1" applyAlignment="1">
      <alignment horizontal="left" vertical="top"/>
      <protection/>
    </xf>
    <xf numFmtId="1" fontId="1" fillId="33" borderId="10" xfId="52" applyNumberFormat="1" applyFont="1" applyFill="1" applyBorder="1" applyAlignment="1">
      <alignment vertical="top"/>
      <protection/>
    </xf>
    <xf numFmtId="1" fontId="1" fillId="33" borderId="14" xfId="52" applyNumberFormat="1" applyFont="1" applyFill="1" applyBorder="1" applyAlignment="1">
      <alignment vertical="top"/>
      <protection/>
    </xf>
    <xf numFmtId="1" fontId="1" fillId="0" borderId="18" xfId="52" applyNumberFormat="1" applyFont="1" applyBorder="1" applyAlignment="1">
      <alignment horizontal="left" vertical="top"/>
      <protection/>
    </xf>
    <xf numFmtId="1" fontId="2" fillId="0" borderId="18" xfId="52" applyNumberFormat="1" applyFont="1" applyBorder="1" applyAlignment="1">
      <alignment horizontal="left" vertical="top"/>
      <protection/>
    </xf>
    <xf numFmtId="1" fontId="2" fillId="0" borderId="18" xfId="52" applyNumberFormat="1" applyFont="1" applyBorder="1" applyAlignment="1">
      <alignment vertical="top"/>
      <protection/>
    </xf>
    <xf numFmtId="1" fontId="2" fillId="0" borderId="18" xfId="52" applyNumberFormat="1" applyFont="1" applyBorder="1" applyAlignment="1">
      <alignment horizontal="left" vertical="top"/>
      <protection/>
    </xf>
    <xf numFmtId="1" fontId="1" fillId="0" borderId="19" xfId="52" applyNumberFormat="1" applyFont="1" applyBorder="1" applyAlignment="1">
      <alignment horizontal="left" vertical="top"/>
      <protection/>
    </xf>
    <xf numFmtId="1" fontId="1" fillId="0" borderId="14" xfId="52" applyNumberFormat="1" applyFont="1" applyBorder="1" applyAlignment="1">
      <alignment vertical="top"/>
      <protection/>
    </xf>
    <xf numFmtId="1" fontId="1" fillId="0" borderId="16" xfId="52" applyNumberFormat="1" applyFont="1" applyBorder="1" applyAlignment="1">
      <alignment horizontal="left" vertical="top"/>
      <protection/>
    </xf>
    <xf numFmtId="1" fontId="2" fillId="0" borderId="14" xfId="52" applyNumberFormat="1" applyFont="1" applyBorder="1" applyAlignment="1">
      <alignment vertical="top"/>
      <protection/>
    </xf>
    <xf numFmtId="1" fontId="3" fillId="0" borderId="0" xfId="0" applyNumberFormat="1" applyFont="1" applyAlignment="1">
      <alignment vertical="top"/>
    </xf>
    <xf numFmtId="1" fontId="1" fillId="0" borderId="16" xfId="0" applyNumberFormat="1" applyFont="1" applyBorder="1" applyAlignment="1">
      <alignment horizontal="left" vertical="top"/>
    </xf>
    <xf numFmtId="1" fontId="0" fillId="0" borderId="0" xfId="0" applyNumberFormat="1" applyAlignment="1">
      <alignment vertical="top"/>
    </xf>
    <xf numFmtId="1" fontId="0" fillId="0" borderId="0" xfId="0" applyNumberFormat="1" applyAlignment="1">
      <alignment/>
    </xf>
    <xf numFmtId="0" fontId="1" fillId="0" borderId="15" xfId="52" applyFont="1" applyBorder="1" applyAlignment="1">
      <alignment horizontal="left" vertical="top" wrapText="1"/>
      <protection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8" xfId="0" applyBorder="1" applyAlignment="1">
      <alignment vertical="top"/>
    </xf>
    <xf numFmtId="4" fontId="7" fillId="0" borderId="0" xfId="0" applyNumberFormat="1" applyFont="1" applyAlignment="1">
      <alignment/>
    </xf>
    <xf numFmtId="49" fontId="1" fillId="0" borderId="17" xfId="52" applyNumberFormat="1" applyFont="1" applyBorder="1" applyAlignment="1">
      <alignment vertical="top"/>
      <protection/>
    </xf>
    <xf numFmtId="49" fontId="1" fillId="0" borderId="14" xfId="52" applyNumberFormat="1" applyFont="1" applyBorder="1" applyAlignment="1">
      <alignment vertical="top"/>
      <protection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49" fontId="1" fillId="0" borderId="17" xfId="52" applyNumberFormat="1" applyFont="1" applyBorder="1" applyAlignment="1">
      <alignment horizontal="left" vertical="top"/>
      <protection/>
    </xf>
    <xf numFmtId="49" fontId="1" fillId="0" borderId="14" xfId="52" applyNumberFormat="1" applyFont="1" applyBorder="1" applyAlignment="1">
      <alignment horizontal="left" vertical="top"/>
      <protection/>
    </xf>
    <xf numFmtId="49" fontId="1" fillId="0" borderId="18" xfId="52" applyNumberFormat="1" applyFont="1" applyBorder="1" applyAlignment="1">
      <alignment horizontal="left" vertical="top"/>
      <protection/>
    </xf>
    <xf numFmtId="4" fontId="8" fillId="0" borderId="11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1" fillId="33" borderId="10" xfId="52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33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" fillId="0" borderId="10" xfId="52" applyNumberFormat="1" applyFont="1" applyBorder="1" applyAlignment="1">
      <alignment horizontal="left" vertical="top"/>
      <protection/>
    </xf>
    <xf numFmtId="0" fontId="0" fillId="0" borderId="14" xfId="0" applyBorder="1" applyAlignment="1">
      <alignment horizontal="left" vertical="top"/>
    </xf>
    <xf numFmtId="49" fontId="1" fillId="0" borderId="10" xfId="52" applyNumberFormat="1" applyFont="1" applyBorder="1" applyAlignment="1">
      <alignment vertical="top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Layout" workbookViewId="0" topLeftCell="A10">
      <selection activeCell="K2" sqref="K2"/>
    </sheetView>
  </sheetViews>
  <sheetFormatPr defaultColWidth="9.00390625" defaultRowHeight="12.75"/>
  <cols>
    <col min="1" max="1" width="7.625" style="0" bestFit="1" customWidth="1"/>
    <col min="2" max="2" width="6.00390625" style="0" bestFit="1" customWidth="1"/>
    <col min="3" max="3" width="6.625" style="74" bestFit="1" customWidth="1"/>
    <col min="4" max="4" width="47.25390625" style="0" customWidth="1"/>
    <col min="5" max="5" width="11.875" style="0" customWidth="1"/>
    <col min="6" max="6" width="10.00390625" style="0" customWidth="1"/>
    <col min="7" max="7" width="9.75390625" style="0" customWidth="1"/>
    <col min="8" max="9" width="10.00390625" style="0" bestFit="1" customWidth="1"/>
    <col min="10" max="10" width="9.75390625" style="0" customWidth="1"/>
  </cols>
  <sheetData>
    <row r="1" spans="1:11" ht="56.25" customHeight="1">
      <c r="A1" s="1"/>
      <c r="B1" s="1" t="s">
        <v>0</v>
      </c>
      <c r="C1" s="61" t="s">
        <v>1</v>
      </c>
      <c r="D1" s="2"/>
      <c r="E1" s="95" t="s">
        <v>91</v>
      </c>
      <c r="F1" s="4" t="s">
        <v>2</v>
      </c>
      <c r="G1" s="5"/>
      <c r="H1" s="5"/>
      <c r="I1" s="5"/>
      <c r="J1" s="6"/>
      <c r="K1" s="3" t="s">
        <v>93</v>
      </c>
    </row>
    <row r="2" spans="1:11" ht="46.5" customHeight="1">
      <c r="A2" s="7"/>
      <c r="B2" s="7"/>
      <c r="C2" s="62"/>
      <c r="D2" s="8" t="s">
        <v>3</v>
      </c>
      <c r="E2" s="96"/>
      <c r="F2" s="3" t="s">
        <v>92</v>
      </c>
      <c r="G2" s="98" t="s">
        <v>4</v>
      </c>
      <c r="H2" s="99"/>
      <c r="I2" s="99"/>
      <c r="J2" s="100"/>
      <c r="K2" s="8"/>
    </row>
    <row r="3" spans="1:11" ht="42" customHeight="1">
      <c r="A3" s="7"/>
      <c r="B3" s="7"/>
      <c r="C3" s="62"/>
      <c r="D3" s="8"/>
      <c r="E3" s="97"/>
      <c r="F3" s="8"/>
      <c r="G3" s="3" t="s">
        <v>5</v>
      </c>
      <c r="H3" s="3" t="s">
        <v>6</v>
      </c>
      <c r="I3" s="3" t="s">
        <v>7</v>
      </c>
      <c r="J3" s="3" t="s">
        <v>8</v>
      </c>
      <c r="K3" s="9"/>
    </row>
    <row r="4" spans="1:11" ht="12.75">
      <c r="A4" s="10">
        <v>2</v>
      </c>
      <c r="B4" s="10">
        <v>3</v>
      </c>
      <c r="C4" s="60">
        <v>4</v>
      </c>
      <c r="D4" s="11">
        <v>5</v>
      </c>
      <c r="E4" s="10">
        <v>6</v>
      </c>
      <c r="F4" s="10">
        <v>7</v>
      </c>
      <c r="G4" s="10">
        <v>8</v>
      </c>
      <c r="H4" s="10">
        <v>9</v>
      </c>
      <c r="I4" s="10">
        <v>10</v>
      </c>
      <c r="J4" s="10">
        <v>11</v>
      </c>
      <c r="K4" s="10">
        <v>12</v>
      </c>
    </row>
    <row r="5" spans="1:11" ht="12.75">
      <c r="A5" s="101" t="s">
        <v>45</v>
      </c>
      <c r="B5" s="47"/>
      <c r="C5" s="60"/>
      <c r="D5" s="12" t="s">
        <v>43</v>
      </c>
      <c r="E5" s="35">
        <f>E6</f>
        <v>0</v>
      </c>
      <c r="F5" s="35">
        <f aca="true" t="shared" si="0" ref="F5:K5">F6</f>
        <v>584600</v>
      </c>
      <c r="G5" s="35">
        <f t="shared" si="0"/>
        <v>204372</v>
      </c>
      <c r="H5" s="35">
        <f t="shared" si="0"/>
        <v>0</v>
      </c>
      <c r="I5" s="35">
        <f t="shared" si="0"/>
        <v>0</v>
      </c>
      <c r="J5" s="35">
        <f t="shared" si="0"/>
        <v>380228</v>
      </c>
      <c r="K5" s="35">
        <f t="shared" si="0"/>
        <v>0</v>
      </c>
    </row>
    <row r="6" spans="1:11" ht="12.75">
      <c r="A6" s="102"/>
      <c r="B6" s="101" t="s">
        <v>46</v>
      </c>
      <c r="C6" s="60"/>
      <c r="D6" s="16" t="s">
        <v>44</v>
      </c>
      <c r="E6" s="35">
        <f aca="true" t="shared" si="1" ref="E6:J6">E9+E7</f>
        <v>0</v>
      </c>
      <c r="F6" s="35">
        <f t="shared" si="1"/>
        <v>584600</v>
      </c>
      <c r="G6" s="35">
        <f t="shared" si="1"/>
        <v>204372</v>
      </c>
      <c r="H6" s="35">
        <f t="shared" si="1"/>
        <v>0</v>
      </c>
      <c r="I6" s="35">
        <f t="shared" si="1"/>
        <v>0</v>
      </c>
      <c r="J6" s="35">
        <f t="shared" si="1"/>
        <v>380228</v>
      </c>
      <c r="K6" s="35">
        <f>K9</f>
        <v>0</v>
      </c>
    </row>
    <row r="7" spans="1:11" ht="12.75">
      <c r="A7" s="102"/>
      <c r="B7" s="102"/>
      <c r="C7" s="60">
        <v>6057</v>
      </c>
      <c r="D7" s="38" t="s">
        <v>10</v>
      </c>
      <c r="E7" s="35">
        <f aca="true" t="shared" si="2" ref="E7:J7">E8</f>
        <v>0</v>
      </c>
      <c r="F7" s="35">
        <f t="shared" si="2"/>
        <v>380228</v>
      </c>
      <c r="G7" s="35">
        <f t="shared" si="2"/>
        <v>0</v>
      </c>
      <c r="H7" s="35">
        <f t="shared" si="2"/>
        <v>0</v>
      </c>
      <c r="I7" s="35">
        <f t="shared" si="2"/>
        <v>0</v>
      </c>
      <c r="J7" s="35">
        <f t="shared" si="2"/>
        <v>380228</v>
      </c>
      <c r="K7" s="35"/>
    </row>
    <row r="8" spans="1:11" ht="12.75">
      <c r="A8" s="102"/>
      <c r="B8" s="102"/>
      <c r="C8" s="60"/>
      <c r="D8" s="11" t="s">
        <v>61</v>
      </c>
      <c r="E8" s="20"/>
      <c r="F8" s="20">
        <f>G8+H8+I8+J8</f>
        <v>380228</v>
      </c>
      <c r="G8" s="20"/>
      <c r="H8" s="20"/>
      <c r="I8" s="20"/>
      <c r="J8" s="20">
        <v>380228</v>
      </c>
      <c r="K8" s="20"/>
    </row>
    <row r="9" spans="1:11" ht="12.75">
      <c r="A9" s="102"/>
      <c r="B9" s="102"/>
      <c r="C9" s="60">
        <v>6059</v>
      </c>
      <c r="D9" s="11" t="s">
        <v>10</v>
      </c>
      <c r="E9" s="20">
        <f>E10</f>
        <v>0</v>
      </c>
      <c r="F9" s="20">
        <f aca="true" t="shared" si="3" ref="F9:K9">F10</f>
        <v>204372</v>
      </c>
      <c r="G9" s="20">
        <f t="shared" si="3"/>
        <v>204372</v>
      </c>
      <c r="H9" s="20">
        <f t="shared" si="3"/>
        <v>0</v>
      </c>
      <c r="I9" s="20">
        <f t="shared" si="3"/>
        <v>0</v>
      </c>
      <c r="J9" s="20">
        <f t="shared" si="3"/>
        <v>0</v>
      </c>
      <c r="K9" s="20">
        <f t="shared" si="3"/>
        <v>0</v>
      </c>
    </row>
    <row r="10" spans="1:11" ht="12.75">
      <c r="A10" s="102"/>
      <c r="B10" s="102"/>
      <c r="C10" s="60"/>
      <c r="D10" s="11" t="s">
        <v>61</v>
      </c>
      <c r="E10" s="20"/>
      <c r="F10" s="20">
        <f>G10+H10+I10+J10</f>
        <v>204372</v>
      </c>
      <c r="G10" s="20">
        <v>204372</v>
      </c>
      <c r="H10" s="20"/>
      <c r="I10" s="20"/>
      <c r="J10" s="20"/>
      <c r="K10" s="20"/>
    </row>
    <row r="11" spans="1:11" ht="12.75">
      <c r="A11" s="103" t="s">
        <v>12</v>
      </c>
      <c r="B11" s="47"/>
      <c r="C11" s="69"/>
      <c r="D11" s="12" t="s">
        <v>13</v>
      </c>
      <c r="E11" s="35">
        <f aca="true" t="shared" si="4" ref="E11:K11">E12</f>
        <v>0</v>
      </c>
      <c r="F11" s="35">
        <f t="shared" si="4"/>
        <v>3000</v>
      </c>
      <c r="G11" s="35">
        <f t="shared" si="4"/>
        <v>2000</v>
      </c>
      <c r="H11" s="35">
        <f t="shared" si="4"/>
        <v>0</v>
      </c>
      <c r="I11" s="35">
        <f t="shared" si="4"/>
        <v>0</v>
      </c>
      <c r="J11" s="35">
        <f t="shared" si="4"/>
        <v>1000</v>
      </c>
      <c r="K11" s="35">
        <f t="shared" si="4"/>
        <v>0</v>
      </c>
    </row>
    <row r="12" spans="1:11" ht="12.75">
      <c r="A12" s="84"/>
      <c r="B12" s="103" t="s">
        <v>14</v>
      </c>
      <c r="C12" s="63"/>
      <c r="D12" s="75" t="s">
        <v>15</v>
      </c>
      <c r="E12" s="35">
        <f>E13+E15</f>
        <v>0</v>
      </c>
      <c r="F12" s="35">
        <f aca="true" t="shared" si="5" ref="F12:K12">F13+F15</f>
        <v>3000</v>
      </c>
      <c r="G12" s="35">
        <f t="shared" si="5"/>
        <v>2000</v>
      </c>
      <c r="H12" s="35">
        <f t="shared" si="5"/>
        <v>0</v>
      </c>
      <c r="I12" s="35">
        <f t="shared" si="5"/>
        <v>0</v>
      </c>
      <c r="J12" s="35">
        <f t="shared" si="5"/>
        <v>1000</v>
      </c>
      <c r="K12" s="35">
        <f t="shared" si="5"/>
        <v>0</v>
      </c>
    </row>
    <row r="13" spans="1:11" ht="12.75">
      <c r="A13" s="84"/>
      <c r="B13" s="84"/>
      <c r="C13" s="65" t="s">
        <v>9</v>
      </c>
      <c r="D13" s="38" t="s">
        <v>10</v>
      </c>
      <c r="E13" s="44">
        <f>E14</f>
        <v>0</v>
      </c>
      <c r="F13" s="44">
        <f aca="true" t="shared" si="6" ref="F13:K13">F14</f>
        <v>1000</v>
      </c>
      <c r="G13" s="44">
        <f t="shared" si="6"/>
        <v>0</v>
      </c>
      <c r="H13" s="44">
        <f t="shared" si="6"/>
        <v>0</v>
      </c>
      <c r="I13" s="44">
        <f t="shared" si="6"/>
        <v>0</v>
      </c>
      <c r="J13" s="44">
        <f t="shared" si="6"/>
        <v>1000</v>
      </c>
      <c r="K13" s="44">
        <f t="shared" si="6"/>
        <v>0</v>
      </c>
    </row>
    <row r="14" spans="1:11" ht="25.5">
      <c r="A14" s="84"/>
      <c r="B14" s="84"/>
      <c r="C14" s="65"/>
      <c r="D14" s="39" t="s">
        <v>62</v>
      </c>
      <c r="E14" s="44"/>
      <c r="F14" s="20">
        <f>G14+H14+I14+J14</f>
        <v>1000</v>
      </c>
      <c r="G14" s="20"/>
      <c r="H14" s="20"/>
      <c r="I14" s="23">
        <v>0</v>
      </c>
      <c r="J14" s="20">
        <v>1000</v>
      </c>
      <c r="K14" s="20"/>
    </row>
    <row r="15" spans="1:11" ht="12.75">
      <c r="A15" s="84"/>
      <c r="B15" s="84"/>
      <c r="C15" s="64" t="s">
        <v>11</v>
      </c>
      <c r="D15" s="38" t="s">
        <v>10</v>
      </c>
      <c r="E15" s="44">
        <f>E16</f>
        <v>0</v>
      </c>
      <c r="F15" s="44">
        <f aca="true" t="shared" si="7" ref="F15:K15">F16</f>
        <v>2000</v>
      </c>
      <c r="G15" s="44">
        <f t="shared" si="7"/>
        <v>2000</v>
      </c>
      <c r="H15" s="44">
        <f t="shared" si="7"/>
        <v>0</v>
      </c>
      <c r="I15" s="44">
        <f t="shared" si="7"/>
        <v>0</v>
      </c>
      <c r="J15" s="44">
        <f t="shared" si="7"/>
        <v>0</v>
      </c>
      <c r="K15" s="44">
        <f t="shared" si="7"/>
        <v>0</v>
      </c>
    </row>
    <row r="16" spans="1:11" ht="25.5">
      <c r="A16" s="84"/>
      <c r="B16" s="84"/>
      <c r="C16" s="66"/>
      <c r="D16" s="39" t="s">
        <v>62</v>
      </c>
      <c r="E16" s="20"/>
      <c r="F16" s="20">
        <f>G16+H16+I16+J16</f>
        <v>2000</v>
      </c>
      <c r="G16" s="20">
        <v>2000</v>
      </c>
      <c r="H16" s="20"/>
      <c r="I16" s="20"/>
      <c r="J16" s="20"/>
      <c r="K16" s="20"/>
    </row>
    <row r="17" spans="1:11" ht="12.75">
      <c r="A17" s="82" t="s">
        <v>17</v>
      </c>
      <c r="B17" s="15"/>
      <c r="C17" s="63"/>
      <c r="D17" s="12" t="s">
        <v>18</v>
      </c>
      <c r="E17" s="43">
        <f aca="true" t="shared" si="8" ref="E17:K19">E18</f>
        <v>0</v>
      </c>
      <c r="F17" s="43">
        <f t="shared" si="8"/>
        <v>5000</v>
      </c>
      <c r="G17" s="43">
        <f t="shared" si="8"/>
        <v>5000</v>
      </c>
      <c r="H17" s="43">
        <f t="shared" si="8"/>
        <v>0</v>
      </c>
      <c r="I17" s="43">
        <f t="shared" si="8"/>
        <v>0</v>
      </c>
      <c r="J17" s="43">
        <f t="shared" si="8"/>
        <v>0</v>
      </c>
      <c r="K17" s="43">
        <f t="shared" si="8"/>
        <v>0</v>
      </c>
    </row>
    <row r="18" spans="1:11" ht="12.75">
      <c r="A18" s="84"/>
      <c r="B18" s="82" t="s">
        <v>19</v>
      </c>
      <c r="C18" s="63"/>
      <c r="D18" s="16" t="s">
        <v>20</v>
      </c>
      <c r="E18" s="35">
        <f>E19</f>
        <v>0</v>
      </c>
      <c r="F18" s="35">
        <f t="shared" si="8"/>
        <v>5000</v>
      </c>
      <c r="G18" s="35">
        <f t="shared" si="8"/>
        <v>5000</v>
      </c>
      <c r="H18" s="35">
        <f t="shared" si="8"/>
        <v>0</v>
      </c>
      <c r="I18" s="35">
        <f t="shared" si="8"/>
        <v>0</v>
      </c>
      <c r="J18" s="35">
        <f t="shared" si="8"/>
        <v>0</v>
      </c>
      <c r="K18" s="35">
        <f t="shared" si="8"/>
        <v>0</v>
      </c>
    </row>
    <row r="19" spans="1:11" ht="12.75">
      <c r="A19" s="84"/>
      <c r="B19" s="84"/>
      <c r="C19" s="63" t="s">
        <v>21</v>
      </c>
      <c r="D19" s="16" t="s">
        <v>22</v>
      </c>
      <c r="E19" s="17">
        <f>E20</f>
        <v>0</v>
      </c>
      <c r="F19" s="17">
        <f t="shared" si="8"/>
        <v>5000</v>
      </c>
      <c r="G19" s="17">
        <f t="shared" si="8"/>
        <v>5000</v>
      </c>
      <c r="H19" s="17">
        <f t="shared" si="8"/>
        <v>0</v>
      </c>
      <c r="I19" s="17">
        <f t="shared" si="8"/>
        <v>0</v>
      </c>
      <c r="J19" s="17">
        <f t="shared" si="8"/>
        <v>0</v>
      </c>
      <c r="K19" s="17">
        <f>K20</f>
        <v>0</v>
      </c>
    </row>
    <row r="20" spans="1:11" ht="12.75">
      <c r="A20" s="86"/>
      <c r="B20" s="84"/>
      <c r="C20" s="66"/>
      <c r="D20" s="36" t="s">
        <v>23</v>
      </c>
      <c r="E20" s="18"/>
      <c r="F20" s="18">
        <f>G20+H20+I20+J20</f>
        <v>5000</v>
      </c>
      <c r="G20" s="18">
        <v>5000</v>
      </c>
      <c r="H20" s="18"/>
      <c r="I20" s="21"/>
      <c r="J20" s="18"/>
      <c r="K20" s="22"/>
    </row>
    <row r="21" spans="1:11" ht="12.75">
      <c r="A21" s="82" t="s">
        <v>24</v>
      </c>
      <c r="B21" s="15"/>
      <c r="C21" s="63"/>
      <c r="D21" s="12" t="s">
        <v>25</v>
      </c>
      <c r="E21" s="35">
        <f aca="true" t="shared" si="9" ref="E21:K22">E22</f>
        <v>0</v>
      </c>
      <c r="F21" s="35">
        <f t="shared" si="9"/>
        <v>25000</v>
      </c>
      <c r="G21" s="35">
        <f t="shared" si="9"/>
        <v>25000</v>
      </c>
      <c r="H21" s="35">
        <f t="shared" si="9"/>
        <v>0</v>
      </c>
      <c r="I21" s="35">
        <f t="shared" si="9"/>
        <v>0</v>
      </c>
      <c r="J21" s="35">
        <f t="shared" si="9"/>
        <v>0</v>
      </c>
      <c r="K21" s="35">
        <f t="shared" si="9"/>
        <v>0</v>
      </c>
    </row>
    <row r="22" spans="1:11" ht="12.75">
      <c r="A22" s="84"/>
      <c r="B22" s="82" t="s">
        <v>26</v>
      </c>
      <c r="C22" s="63"/>
      <c r="D22" s="16" t="s">
        <v>27</v>
      </c>
      <c r="E22" s="35">
        <f>E23</f>
        <v>0</v>
      </c>
      <c r="F22" s="35">
        <f t="shared" si="9"/>
        <v>25000</v>
      </c>
      <c r="G22" s="35">
        <f t="shared" si="9"/>
        <v>25000</v>
      </c>
      <c r="H22" s="35">
        <f t="shared" si="9"/>
        <v>0</v>
      </c>
      <c r="I22" s="35">
        <f t="shared" si="9"/>
        <v>0</v>
      </c>
      <c r="J22" s="35">
        <f t="shared" si="9"/>
        <v>0</v>
      </c>
      <c r="K22" s="35">
        <f t="shared" si="9"/>
        <v>0</v>
      </c>
    </row>
    <row r="23" spans="1:11" ht="12.75">
      <c r="A23" s="84"/>
      <c r="B23" s="83"/>
      <c r="C23" s="63" t="s">
        <v>21</v>
      </c>
      <c r="D23" s="37" t="s">
        <v>22</v>
      </c>
      <c r="E23" s="52">
        <f>E25+E24</f>
        <v>0</v>
      </c>
      <c r="F23" s="52">
        <f aca="true" t="shared" si="10" ref="F23:K23">F25+F24</f>
        <v>25000</v>
      </c>
      <c r="G23" s="52">
        <f t="shared" si="10"/>
        <v>25000</v>
      </c>
      <c r="H23" s="52">
        <f t="shared" si="10"/>
        <v>0</v>
      </c>
      <c r="I23" s="52">
        <f t="shared" si="10"/>
        <v>0</v>
      </c>
      <c r="J23" s="52">
        <f t="shared" si="10"/>
        <v>0</v>
      </c>
      <c r="K23" s="52">
        <f t="shared" si="10"/>
        <v>0</v>
      </c>
    </row>
    <row r="24" spans="1:11" ht="12.75">
      <c r="A24" s="84"/>
      <c r="B24" s="83"/>
      <c r="C24" s="63"/>
      <c r="D24" s="37" t="s">
        <v>63</v>
      </c>
      <c r="E24" s="52"/>
      <c r="F24" s="18">
        <f>G24+H24+I24+J24</f>
        <v>5000</v>
      </c>
      <c r="G24" s="52">
        <v>5000</v>
      </c>
      <c r="H24" s="52"/>
      <c r="I24" s="52"/>
      <c r="J24" s="52"/>
      <c r="K24" s="52"/>
    </row>
    <row r="25" spans="1:11" ht="12.75">
      <c r="A25" s="84"/>
      <c r="B25" s="83"/>
      <c r="C25" s="63"/>
      <c r="D25" s="37" t="s">
        <v>64</v>
      </c>
      <c r="E25" s="18"/>
      <c r="F25" s="18">
        <f>G25+H25+I25+J25</f>
        <v>20000</v>
      </c>
      <c r="G25" s="18">
        <v>20000</v>
      </c>
      <c r="H25" s="52"/>
      <c r="I25" s="52"/>
      <c r="J25" s="52"/>
      <c r="K25" s="52"/>
    </row>
    <row r="26" spans="1:11" s="54" customFormat="1" ht="12.75">
      <c r="A26" s="94">
        <v>754</v>
      </c>
      <c r="B26" s="53"/>
      <c r="C26" s="63"/>
      <c r="D26" s="56" t="s">
        <v>54</v>
      </c>
      <c r="E26" s="52">
        <f>E27</f>
        <v>0</v>
      </c>
      <c r="F26" s="52">
        <f aca="true" t="shared" si="11" ref="F26:K26">F27</f>
        <v>420000</v>
      </c>
      <c r="G26" s="52">
        <f t="shared" si="11"/>
        <v>420000</v>
      </c>
      <c r="H26" s="52">
        <f t="shared" si="11"/>
        <v>0</v>
      </c>
      <c r="I26" s="52">
        <f t="shared" si="11"/>
        <v>0</v>
      </c>
      <c r="J26" s="52">
        <f t="shared" si="11"/>
        <v>0</v>
      </c>
      <c r="K26" s="52">
        <f t="shared" si="11"/>
        <v>0</v>
      </c>
    </row>
    <row r="27" spans="1:11" s="54" customFormat="1" ht="12.75">
      <c r="A27" s="84"/>
      <c r="B27" s="55">
        <v>75412</v>
      </c>
      <c r="C27" s="66"/>
      <c r="D27" s="57" t="s">
        <v>55</v>
      </c>
      <c r="E27" s="18">
        <f>E28</f>
        <v>0</v>
      </c>
      <c r="F27" s="18">
        <f aca="true" t="shared" si="12" ref="F27:K27">F28</f>
        <v>420000</v>
      </c>
      <c r="G27" s="18">
        <f t="shared" si="12"/>
        <v>420000</v>
      </c>
      <c r="H27" s="18">
        <f t="shared" si="12"/>
        <v>0</v>
      </c>
      <c r="I27" s="18">
        <f t="shared" si="12"/>
        <v>0</v>
      </c>
      <c r="J27" s="18">
        <f t="shared" si="12"/>
        <v>0</v>
      </c>
      <c r="K27" s="18">
        <f t="shared" si="12"/>
        <v>0</v>
      </c>
    </row>
    <row r="28" spans="1:11" s="54" customFormat="1" ht="12.75">
      <c r="A28" s="84"/>
      <c r="B28" s="55"/>
      <c r="C28" s="66" t="s">
        <v>16</v>
      </c>
      <c r="D28" s="16" t="s">
        <v>22</v>
      </c>
      <c r="E28" s="18">
        <f aca="true" t="shared" si="13" ref="E28:J28">E31+E29+E30</f>
        <v>0</v>
      </c>
      <c r="F28" s="18">
        <f t="shared" si="13"/>
        <v>420000</v>
      </c>
      <c r="G28" s="18">
        <f t="shared" si="13"/>
        <v>420000</v>
      </c>
      <c r="H28" s="18">
        <f t="shared" si="13"/>
        <v>0</v>
      </c>
      <c r="I28" s="18">
        <f t="shared" si="13"/>
        <v>0</v>
      </c>
      <c r="J28" s="18">
        <f t="shared" si="13"/>
        <v>0</v>
      </c>
      <c r="K28" s="18">
        <f>K31</f>
        <v>0</v>
      </c>
    </row>
    <row r="29" spans="1:11" s="54" customFormat="1" ht="12.75">
      <c r="A29" s="84"/>
      <c r="B29" s="55"/>
      <c r="C29" s="66"/>
      <c r="D29" s="33" t="s">
        <v>65</v>
      </c>
      <c r="E29" s="18"/>
      <c r="F29" s="18">
        <f>G29+H29+I29+J29</f>
        <v>300000</v>
      </c>
      <c r="G29" s="18">
        <v>300000</v>
      </c>
      <c r="H29" s="18"/>
      <c r="I29" s="18"/>
      <c r="J29" s="18"/>
      <c r="K29" s="18"/>
    </row>
    <row r="30" spans="1:11" s="54" customFormat="1" ht="12.75">
      <c r="A30" s="84"/>
      <c r="B30" s="55"/>
      <c r="C30" s="66"/>
      <c r="D30" s="33" t="s">
        <v>66</v>
      </c>
      <c r="E30" s="18"/>
      <c r="F30" s="18">
        <f>G30+H30+I30+J30</f>
        <v>100000</v>
      </c>
      <c r="G30" s="18">
        <v>100000</v>
      </c>
      <c r="H30" s="18"/>
      <c r="I30" s="18"/>
      <c r="J30" s="18"/>
      <c r="K30" s="18"/>
    </row>
    <row r="31" spans="1:11" s="54" customFormat="1" ht="12.75">
      <c r="A31" s="86"/>
      <c r="B31" s="55"/>
      <c r="C31" s="66"/>
      <c r="D31" s="33" t="s">
        <v>67</v>
      </c>
      <c r="E31" s="18"/>
      <c r="F31" s="18">
        <f>G31+H31+I31+J31</f>
        <v>20000</v>
      </c>
      <c r="G31" s="18">
        <v>20000</v>
      </c>
      <c r="H31" s="18"/>
      <c r="I31" s="19"/>
      <c r="J31" s="18"/>
      <c r="K31" s="18"/>
    </row>
    <row r="32" spans="1:11" ht="12.75">
      <c r="A32" s="82" t="s">
        <v>29</v>
      </c>
      <c r="B32" s="25"/>
      <c r="C32" s="67"/>
      <c r="D32" s="16" t="s">
        <v>30</v>
      </c>
      <c r="E32" s="35">
        <f>E33+E36</f>
        <v>0</v>
      </c>
      <c r="F32" s="35">
        <f aca="true" t="shared" si="14" ref="F32:K32">F33+F36</f>
        <v>83000</v>
      </c>
      <c r="G32" s="35">
        <f t="shared" si="14"/>
        <v>83000</v>
      </c>
      <c r="H32" s="35">
        <f t="shared" si="14"/>
        <v>0</v>
      </c>
      <c r="I32" s="35">
        <f t="shared" si="14"/>
        <v>0</v>
      </c>
      <c r="J32" s="35">
        <f t="shared" si="14"/>
        <v>0</v>
      </c>
      <c r="K32" s="35">
        <f t="shared" si="14"/>
        <v>0</v>
      </c>
    </row>
    <row r="33" spans="1:11" ht="12.75">
      <c r="A33" s="84"/>
      <c r="B33" s="82" t="s">
        <v>68</v>
      </c>
      <c r="C33" s="67"/>
      <c r="D33" s="16" t="s">
        <v>69</v>
      </c>
      <c r="E33" s="35">
        <f>E34</f>
        <v>0</v>
      </c>
      <c r="F33" s="35">
        <f aca="true" t="shared" si="15" ref="F33:K33">F34</f>
        <v>18000</v>
      </c>
      <c r="G33" s="35">
        <f t="shared" si="15"/>
        <v>18000</v>
      </c>
      <c r="H33" s="35">
        <f t="shared" si="15"/>
        <v>0</v>
      </c>
      <c r="I33" s="35">
        <f t="shared" si="15"/>
        <v>0</v>
      </c>
      <c r="J33" s="35">
        <f t="shared" si="15"/>
        <v>0</v>
      </c>
      <c r="K33" s="35">
        <f t="shared" si="15"/>
        <v>0</v>
      </c>
    </row>
    <row r="34" spans="1:11" ht="12.75">
      <c r="A34" s="84"/>
      <c r="B34" s="84"/>
      <c r="C34" s="68">
        <v>6060</v>
      </c>
      <c r="D34" s="26" t="s">
        <v>40</v>
      </c>
      <c r="E34" s="20">
        <f>E35</f>
        <v>0</v>
      </c>
      <c r="F34" s="20">
        <f aca="true" t="shared" si="16" ref="F34:K34">F35</f>
        <v>18000</v>
      </c>
      <c r="G34" s="20">
        <f t="shared" si="16"/>
        <v>18000</v>
      </c>
      <c r="H34" s="20">
        <f t="shared" si="16"/>
        <v>0</v>
      </c>
      <c r="I34" s="20">
        <f t="shared" si="16"/>
        <v>0</v>
      </c>
      <c r="J34" s="20">
        <f t="shared" si="16"/>
        <v>0</v>
      </c>
      <c r="K34" s="20">
        <f t="shared" si="16"/>
        <v>0</v>
      </c>
    </row>
    <row r="35" spans="1:11" ht="12.75">
      <c r="A35" s="84"/>
      <c r="B35" s="86"/>
      <c r="C35" s="68"/>
      <c r="D35" s="26" t="s">
        <v>70</v>
      </c>
      <c r="E35" s="20"/>
      <c r="F35" s="20">
        <f>G35+H35+I35+J35</f>
        <v>18000</v>
      </c>
      <c r="G35" s="20">
        <v>18000</v>
      </c>
      <c r="H35" s="20"/>
      <c r="I35" s="20"/>
      <c r="J35" s="20"/>
      <c r="K35" s="20"/>
    </row>
    <row r="36" spans="1:11" ht="12.75">
      <c r="A36" s="84"/>
      <c r="B36" s="80">
        <v>80110</v>
      </c>
      <c r="C36" s="68"/>
      <c r="D36" s="26" t="s">
        <v>71</v>
      </c>
      <c r="E36" s="20">
        <f>E37</f>
        <v>0</v>
      </c>
      <c r="F36" s="20">
        <f aca="true" t="shared" si="17" ref="F36:K36">F37</f>
        <v>65000</v>
      </c>
      <c r="G36" s="20">
        <f t="shared" si="17"/>
        <v>65000</v>
      </c>
      <c r="H36" s="20">
        <f t="shared" si="17"/>
        <v>0</v>
      </c>
      <c r="I36" s="20">
        <f t="shared" si="17"/>
        <v>0</v>
      </c>
      <c r="J36" s="20">
        <f t="shared" si="17"/>
        <v>0</v>
      </c>
      <c r="K36" s="20">
        <f t="shared" si="17"/>
        <v>0</v>
      </c>
    </row>
    <row r="37" spans="1:11" ht="12.75">
      <c r="A37" s="84"/>
      <c r="B37" s="80"/>
      <c r="C37" s="68">
        <v>6050</v>
      </c>
      <c r="D37" s="16" t="s">
        <v>22</v>
      </c>
      <c r="E37" s="20">
        <f>E38</f>
        <v>0</v>
      </c>
      <c r="F37" s="20">
        <f aca="true" t="shared" si="18" ref="F37:K37">F38</f>
        <v>65000</v>
      </c>
      <c r="G37" s="20">
        <f t="shared" si="18"/>
        <v>65000</v>
      </c>
      <c r="H37" s="20">
        <f t="shared" si="18"/>
        <v>0</v>
      </c>
      <c r="I37" s="20">
        <f t="shared" si="18"/>
        <v>0</v>
      </c>
      <c r="J37" s="20">
        <f t="shared" si="18"/>
        <v>0</v>
      </c>
      <c r="K37" s="20">
        <f t="shared" si="18"/>
        <v>0</v>
      </c>
    </row>
    <row r="38" spans="1:11" ht="22.5">
      <c r="A38" s="86"/>
      <c r="B38" s="80"/>
      <c r="C38" s="68"/>
      <c r="D38" s="26" t="s">
        <v>72</v>
      </c>
      <c r="E38" s="20"/>
      <c r="F38" s="20">
        <f>G38+H38+I38+J38</f>
        <v>65000</v>
      </c>
      <c r="G38" s="20">
        <v>65000</v>
      </c>
      <c r="H38" s="20"/>
      <c r="I38" s="20"/>
      <c r="J38" s="20"/>
      <c r="K38" s="20"/>
    </row>
    <row r="39" spans="1:11" ht="18" customHeight="1">
      <c r="A39" s="82" t="s">
        <v>32</v>
      </c>
      <c r="B39" s="25"/>
      <c r="C39" s="69"/>
      <c r="D39" s="12" t="s">
        <v>33</v>
      </c>
      <c r="E39" s="35">
        <f>E47+E40+E52</f>
        <v>0</v>
      </c>
      <c r="F39" s="35">
        <f aca="true" t="shared" si="19" ref="F39:K39">F47+F40+F52</f>
        <v>800186.01</v>
      </c>
      <c r="G39" s="35">
        <f t="shared" si="19"/>
        <v>349815.01</v>
      </c>
      <c r="H39" s="35">
        <f t="shared" si="19"/>
        <v>0</v>
      </c>
      <c r="I39" s="35">
        <f t="shared" si="19"/>
        <v>323736</v>
      </c>
      <c r="J39" s="35">
        <f t="shared" si="19"/>
        <v>126635</v>
      </c>
      <c r="K39" s="35">
        <f t="shared" si="19"/>
        <v>0</v>
      </c>
    </row>
    <row r="40" spans="1:11" ht="14.25" customHeight="1">
      <c r="A40" s="83"/>
      <c r="B40" s="87" t="s">
        <v>47</v>
      </c>
      <c r="C40" s="69"/>
      <c r="D40" s="16" t="s">
        <v>48</v>
      </c>
      <c r="E40" s="43">
        <f>E43+E45+E41</f>
        <v>0</v>
      </c>
      <c r="F40" s="43">
        <f aca="true" t="shared" si="20" ref="F40:K40">F43+F45+F41</f>
        <v>484670</v>
      </c>
      <c r="G40" s="43">
        <f t="shared" si="20"/>
        <v>112154</v>
      </c>
      <c r="H40" s="43">
        <f t="shared" si="20"/>
        <v>0</v>
      </c>
      <c r="I40" s="43">
        <f t="shared" si="20"/>
        <v>323736</v>
      </c>
      <c r="J40" s="43">
        <f t="shared" si="20"/>
        <v>48780</v>
      </c>
      <c r="K40" s="43">
        <f t="shared" si="20"/>
        <v>0</v>
      </c>
    </row>
    <row r="41" spans="1:11" ht="14.25" customHeight="1">
      <c r="A41" s="83"/>
      <c r="B41" s="88"/>
      <c r="C41" s="69">
        <v>6050</v>
      </c>
      <c r="D41" s="11" t="s">
        <v>31</v>
      </c>
      <c r="E41" s="43">
        <f>E42</f>
        <v>0</v>
      </c>
      <c r="F41" s="43">
        <f aca="true" t="shared" si="21" ref="F41:K41">F42</f>
        <v>404670</v>
      </c>
      <c r="G41" s="43">
        <f t="shared" si="21"/>
        <v>80934</v>
      </c>
      <c r="H41" s="43">
        <f t="shared" si="21"/>
        <v>0</v>
      </c>
      <c r="I41" s="43">
        <f t="shared" si="21"/>
        <v>323736</v>
      </c>
      <c r="J41" s="43">
        <f t="shared" si="21"/>
        <v>0</v>
      </c>
      <c r="K41" s="43">
        <f t="shared" si="21"/>
        <v>0</v>
      </c>
    </row>
    <row r="42" spans="1:11" ht="12.75">
      <c r="A42" s="83"/>
      <c r="B42" s="88"/>
      <c r="C42" s="69"/>
      <c r="D42" s="11" t="s">
        <v>73</v>
      </c>
      <c r="E42" s="50"/>
      <c r="F42" s="50">
        <f>G42+H42+I42+J42</f>
        <v>404670</v>
      </c>
      <c r="G42" s="50">
        <v>80934</v>
      </c>
      <c r="H42" s="50"/>
      <c r="I42" s="50">
        <v>323736</v>
      </c>
      <c r="J42" s="50"/>
      <c r="K42" s="50"/>
    </row>
    <row r="43" spans="1:11" ht="15" customHeight="1">
      <c r="A43" s="83"/>
      <c r="B43" s="88"/>
      <c r="C43" s="69" t="s">
        <v>9</v>
      </c>
      <c r="D43" s="11" t="s">
        <v>31</v>
      </c>
      <c r="E43" s="43">
        <f>E44</f>
        <v>0</v>
      </c>
      <c r="F43" s="43">
        <f aca="true" t="shared" si="22" ref="F43:K43">F44</f>
        <v>48780</v>
      </c>
      <c r="G43" s="43">
        <f t="shared" si="22"/>
        <v>0</v>
      </c>
      <c r="H43" s="43">
        <f t="shared" si="22"/>
        <v>0</v>
      </c>
      <c r="I43" s="43">
        <f t="shared" si="22"/>
        <v>0</v>
      </c>
      <c r="J43" s="43">
        <f t="shared" si="22"/>
        <v>48780</v>
      </c>
      <c r="K43" s="43">
        <f t="shared" si="22"/>
        <v>0</v>
      </c>
    </row>
    <row r="44" spans="1:11" ht="21.75" customHeight="1">
      <c r="A44" s="83"/>
      <c r="B44" s="88"/>
      <c r="C44" s="69"/>
      <c r="D44" s="11" t="s">
        <v>74</v>
      </c>
      <c r="E44" s="43"/>
      <c r="F44" s="50">
        <f>G44+H44+I44+J44+K44</f>
        <v>48780</v>
      </c>
      <c r="G44" s="50"/>
      <c r="H44" s="50"/>
      <c r="I44" s="50"/>
      <c r="J44" s="50">
        <v>48780</v>
      </c>
      <c r="K44" s="50"/>
    </row>
    <row r="45" spans="1:11" ht="15" customHeight="1">
      <c r="A45" s="83"/>
      <c r="B45" s="88"/>
      <c r="C45" s="69" t="s">
        <v>11</v>
      </c>
      <c r="D45" s="11" t="s">
        <v>31</v>
      </c>
      <c r="E45" s="43">
        <f>E46</f>
        <v>0</v>
      </c>
      <c r="F45" s="43">
        <f aca="true" t="shared" si="23" ref="F45:K45">F46</f>
        <v>31220</v>
      </c>
      <c r="G45" s="43">
        <f t="shared" si="23"/>
        <v>31220</v>
      </c>
      <c r="H45" s="43">
        <f t="shared" si="23"/>
        <v>0</v>
      </c>
      <c r="I45" s="43">
        <f t="shared" si="23"/>
        <v>0</v>
      </c>
      <c r="J45" s="43">
        <f t="shared" si="23"/>
        <v>0</v>
      </c>
      <c r="K45" s="43">
        <f t="shared" si="23"/>
        <v>0</v>
      </c>
    </row>
    <row r="46" spans="1:11" ht="22.5" customHeight="1">
      <c r="A46" s="83"/>
      <c r="B46" s="89"/>
      <c r="C46" s="69"/>
      <c r="D46" s="11" t="s">
        <v>75</v>
      </c>
      <c r="E46" s="43"/>
      <c r="F46" s="50">
        <f>G46+H46+I46+J46+K46</f>
        <v>31220</v>
      </c>
      <c r="G46" s="50">
        <v>31220</v>
      </c>
      <c r="H46" s="50"/>
      <c r="I46" s="50"/>
      <c r="J46" s="50"/>
      <c r="K46" s="50"/>
    </row>
    <row r="47" spans="1:11" s="46" customFormat="1" ht="12.75">
      <c r="A47" s="84"/>
      <c r="B47" s="94">
        <v>90002</v>
      </c>
      <c r="C47" s="68"/>
      <c r="D47" s="45" t="s">
        <v>42</v>
      </c>
      <c r="E47" s="48">
        <f>E48+E50</f>
        <v>0</v>
      </c>
      <c r="F47" s="48">
        <f aca="true" t="shared" si="24" ref="F47:K47">F48+F50</f>
        <v>95000</v>
      </c>
      <c r="G47" s="48">
        <f t="shared" si="24"/>
        <v>95000</v>
      </c>
      <c r="H47" s="48">
        <f t="shared" si="24"/>
        <v>0</v>
      </c>
      <c r="I47" s="48">
        <f t="shared" si="24"/>
        <v>0</v>
      </c>
      <c r="J47" s="48">
        <f t="shared" si="24"/>
        <v>0</v>
      </c>
      <c r="K47" s="48">
        <f t="shared" si="24"/>
        <v>0</v>
      </c>
    </row>
    <row r="48" spans="1:11" ht="12.75">
      <c r="A48" s="84"/>
      <c r="B48" s="84"/>
      <c r="C48" s="70" t="s">
        <v>16</v>
      </c>
      <c r="D48" s="11" t="s">
        <v>31</v>
      </c>
      <c r="E48" s="41">
        <f>E49</f>
        <v>0</v>
      </c>
      <c r="F48" s="41">
        <f aca="true" t="shared" si="25" ref="F48:K48">F49</f>
        <v>20000</v>
      </c>
      <c r="G48" s="41">
        <f t="shared" si="25"/>
        <v>20000</v>
      </c>
      <c r="H48" s="41">
        <f t="shared" si="25"/>
        <v>0</v>
      </c>
      <c r="I48" s="41">
        <f t="shared" si="25"/>
        <v>0</v>
      </c>
      <c r="J48" s="41">
        <f t="shared" si="25"/>
        <v>0</v>
      </c>
      <c r="K48" s="41">
        <f t="shared" si="25"/>
        <v>0</v>
      </c>
    </row>
    <row r="49" spans="1:11" ht="12.75">
      <c r="A49" s="84"/>
      <c r="B49" s="84"/>
      <c r="C49" s="70"/>
      <c r="D49" s="40" t="s">
        <v>41</v>
      </c>
      <c r="E49" s="41"/>
      <c r="F49" s="42">
        <f>G49+H49+I49+J49</f>
        <v>20000</v>
      </c>
      <c r="G49" s="20">
        <v>20000</v>
      </c>
      <c r="H49" s="20"/>
      <c r="I49" s="23"/>
      <c r="J49" s="20"/>
      <c r="K49" s="18"/>
    </row>
    <row r="50" spans="1:11" ht="12.75">
      <c r="A50" s="84"/>
      <c r="B50" s="84"/>
      <c r="C50" s="70" t="s">
        <v>21</v>
      </c>
      <c r="D50" s="24" t="s">
        <v>40</v>
      </c>
      <c r="E50" s="41">
        <f>E51</f>
        <v>0</v>
      </c>
      <c r="F50" s="41">
        <f aca="true" t="shared" si="26" ref="F50:K50">F51</f>
        <v>75000</v>
      </c>
      <c r="G50" s="41">
        <f t="shared" si="26"/>
        <v>75000</v>
      </c>
      <c r="H50" s="41">
        <f t="shared" si="26"/>
        <v>0</v>
      </c>
      <c r="I50" s="41">
        <f t="shared" si="26"/>
        <v>0</v>
      </c>
      <c r="J50" s="41">
        <f t="shared" si="26"/>
        <v>0</v>
      </c>
      <c r="K50" s="41">
        <f t="shared" si="26"/>
        <v>0</v>
      </c>
    </row>
    <row r="51" spans="1:11" ht="12.75">
      <c r="A51" s="84"/>
      <c r="B51" s="86"/>
      <c r="C51" s="70"/>
      <c r="D51" s="40" t="s">
        <v>56</v>
      </c>
      <c r="E51" s="41"/>
      <c r="F51" s="42">
        <f>G51+H51+I51+J51</f>
        <v>75000</v>
      </c>
      <c r="G51" s="20">
        <v>75000</v>
      </c>
      <c r="H51" s="20"/>
      <c r="I51" s="23"/>
      <c r="J51" s="20"/>
      <c r="K51" s="18"/>
    </row>
    <row r="52" spans="1:11" s="54" customFormat="1" ht="12.75">
      <c r="A52" s="84"/>
      <c r="B52" s="85">
        <v>90095</v>
      </c>
      <c r="C52" s="70"/>
      <c r="D52" s="58" t="s">
        <v>28</v>
      </c>
      <c r="E52" s="41">
        <f>E56+E58+E53</f>
        <v>0</v>
      </c>
      <c r="F52" s="41">
        <f aca="true" t="shared" si="27" ref="F52:K52">F56+F58+F53</f>
        <v>220516.01</v>
      </c>
      <c r="G52" s="41">
        <f t="shared" si="27"/>
        <v>142661.01</v>
      </c>
      <c r="H52" s="41">
        <f t="shared" si="27"/>
        <v>0</v>
      </c>
      <c r="I52" s="41">
        <f t="shared" si="27"/>
        <v>0</v>
      </c>
      <c r="J52" s="41">
        <f t="shared" si="27"/>
        <v>77855</v>
      </c>
      <c r="K52" s="41">
        <f t="shared" si="27"/>
        <v>0</v>
      </c>
    </row>
    <row r="53" spans="1:11" s="54" customFormat="1" ht="12.75">
      <c r="A53" s="84"/>
      <c r="B53" s="84"/>
      <c r="C53" s="70">
        <v>6050</v>
      </c>
      <c r="D53" s="11" t="s">
        <v>31</v>
      </c>
      <c r="E53" s="41">
        <f>E54+E55</f>
        <v>0</v>
      </c>
      <c r="F53" s="41">
        <f aca="true" t="shared" si="28" ref="F53:K53">F54+F55</f>
        <v>62000</v>
      </c>
      <c r="G53" s="41">
        <f t="shared" si="28"/>
        <v>62000</v>
      </c>
      <c r="H53" s="41">
        <f t="shared" si="28"/>
        <v>0</v>
      </c>
      <c r="I53" s="41">
        <f t="shared" si="28"/>
        <v>0</v>
      </c>
      <c r="J53" s="41">
        <f t="shared" si="28"/>
        <v>0</v>
      </c>
      <c r="K53" s="41">
        <f t="shared" si="28"/>
        <v>0</v>
      </c>
    </row>
    <row r="54" spans="1:11" s="54" customFormat="1" ht="12.75">
      <c r="A54" s="84"/>
      <c r="B54" s="84"/>
      <c r="C54" s="70"/>
      <c r="D54" s="58" t="s">
        <v>76</v>
      </c>
      <c r="E54" s="41"/>
      <c r="F54" s="41">
        <f>G54+H54+I54+J54+K54</f>
        <v>22000</v>
      </c>
      <c r="G54" s="41">
        <v>22000</v>
      </c>
      <c r="H54" s="41"/>
      <c r="I54" s="41"/>
      <c r="J54" s="41"/>
      <c r="K54" s="41"/>
    </row>
    <row r="55" spans="1:11" s="54" customFormat="1" ht="12.75">
      <c r="A55" s="84"/>
      <c r="B55" s="84"/>
      <c r="C55" s="70"/>
      <c r="D55" s="58" t="s">
        <v>77</v>
      </c>
      <c r="E55" s="41"/>
      <c r="F55" s="41">
        <f>G55+H55+I55+J55+K55</f>
        <v>40000</v>
      </c>
      <c r="G55" s="41">
        <v>40000</v>
      </c>
      <c r="H55" s="41"/>
      <c r="I55" s="41"/>
      <c r="J55" s="41"/>
      <c r="K55" s="41"/>
    </row>
    <row r="56" spans="1:11" s="54" customFormat="1" ht="12.75">
      <c r="A56" s="84"/>
      <c r="B56" s="84"/>
      <c r="C56" s="70" t="s">
        <v>9</v>
      </c>
      <c r="D56" s="11" t="s">
        <v>31</v>
      </c>
      <c r="E56" s="41">
        <f>E57</f>
        <v>0</v>
      </c>
      <c r="F56" s="41">
        <f aca="true" t="shared" si="29" ref="F56:K56">F57</f>
        <v>77855</v>
      </c>
      <c r="G56" s="41">
        <f t="shared" si="29"/>
        <v>0</v>
      </c>
      <c r="H56" s="41">
        <f t="shared" si="29"/>
        <v>0</v>
      </c>
      <c r="I56" s="41">
        <f t="shared" si="29"/>
        <v>0</v>
      </c>
      <c r="J56" s="41">
        <f t="shared" si="29"/>
        <v>77855</v>
      </c>
      <c r="K56" s="41">
        <f t="shared" si="29"/>
        <v>0</v>
      </c>
    </row>
    <row r="57" spans="1:11" s="54" customFormat="1" ht="12.75">
      <c r="A57" s="84"/>
      <c r="B57" s="84"/>
      <c r="C57" s="70"/>
      <c r="D57" s="59" t="s">
        <v>78</v>
      </c>
      <c r="E57" s="41"/>
      <c r="F57" s="42">
        <f>G57+H57+I57+J57+K57</f>
        <v>77855</v>
      </c>
      <c r="G57" s="20"/>
      <c r="H57" s="20"/>
      <c r="I57" s="23"/>
      <c r="J57" s="20">
        <v>77855</v>
      </c>
      <c r="K57" s="18"/>
    </row>
    <row r="58" spans="1:11" s="54" customFormat="1" ht="12.75">
      <c r="A58" s="84"/>
      <c r="B58" s="84"/>
      <c r="C58" s="70" t="s">
        <v>11</v>
      </c>
      <c r="D58" s="11" t="s">
        <v>31</v>
      </c>
      <c r="E58" s="41">
        <f>E59</f>
        <v>0</v>
      </c>
      <c r="F58" s="41">
        <f aca="true" t="shared" si="30" ref="F58:K58">F59</f>
        <v>80661.01</v>
      </c>
      <c r="G58" s="41">
        <f t="shared" si="30"/>
        <v>80661.01</v>
      </c>
      <c r="H58" s="41">
        <f t="shared" si="30"/>
        <v>0</v>
      </c>
      <c r="I58" s="41">
        <f t="shared" si="30"/>
        <v>0</v>
      </c>
      <c r="J58" s="41">
        <f t="shared" si="30"/>
        <v>0</v>
      </c>
      <c r="K58" s="41">
        <f t="shared" si="30"/>
        <v>0</v>
      </c>
    </row>
    <row r="59" spans="1:11" s="54" customFormat="1" ht="12.75">
      <c r="A59" s="86"/>
      <c r="B59" s="86"/>
      <c r="C59" s="70"/>
      <c r="D59" s="59" t="s">
        <v>78</v>
      </c>
      <c r="E59" s="41"/>
      <c r="F59" s="42">
        <f>G59+H59+I59+J59+K59</f>
        <v>80661.01</v>
      </c>
      <c r="G59" s="20">
        <v>80661.01</v>
      </c>
      <c r="H59" s="20"/>
      <c r="I59" s="23"/>
      <c r="J59" s="20"/>
      <c r="K59" s="18"/>
    </row>
    <row r="60" spans="1:11" s="54" customFormat="1" ht="12.75">
      <c r="A60" s="82" t="s">
        <v>34</v>
      </c>
      <c r="B60" s="25"/>
      <c r="C60" s="63"/>
      <c r="D60" s="34" t="s">
        <v>35</v>
      </c>
      <c r="E60" s="35">
        <f>E64+E61</f>
        <v>0</v>
      </c>
      <c r="F60" s="35">
        <f aca="true" t="shared" si="31" ref="F60:K60">F64+F61</f>
        <v>20850</v>
      </c>
      <c r="G60" s="35">
        <f t="shared" si="31"/>
        <v>20850</v>
      </c>
      <c r="H60" s="35">
        <f t="shared" si="31"/>
        <v>0</v>
      </c>
      <c r="I60" s="35">
        <f t="shared" si="31"/>
        <v>0</v>
      </c>
      <c r="J60" s="35">
        <f t="shared" si="31"/>
        <v>0</v>
      </c>
      <c r="K60" s="35">
        <f t="shared" si="31"/>
        <v>0</v>
      </c>
    </row>
    <row r="61" spans="1:11" s="54" customFormat="1" ht="12.75">
      <c r="A61" s="83"/>
      <c r="B61" s="49" t="s">
        <v>57</v>
      </c>
      <c r="C61" s="63"/>
      <c r="D61" s="34" t="s">
        <v>58</v>
      </c>
      <c r="E61" s="35">
        <f>E62</f>
        <v>0</v>
      </c>
      <c r="F61" s="35">
        <f aca="true" t="shared" si="32" ref="F61:K61">F62</f>
        <v>14800</v>
      </c>
      <c r="G61" s="35">
        <f t="shared" si="32"/>
        <v>14800</v>
      </c>
      <c r="H61" s="35">
        <f t="shared" si="32"/>
        <v>0</v>
      </c>
      <c r="I61" s="35">
        <f t="shared" si="32"/>
        <v>0</v>
      </c>
      <c r="J61" s="35">
        <f t="shared" si="32"/>
        <v>0</v>
      </c>
      <c r="K61" s="35">
        <f t="shared" si="32"/>
        <v>0</v>
      </c>
    </row>
    <row r="62" spans="1:11" s="54" customFormat="1" ht="12.75">
      <c r="A62" s="83"/>
      <c r="B62" s="49"/>
      <c r="C62" s="63">
        <v>6060</v>
      </c>
      <c r="D62" s="11" t="s">
        <v>40</v>
      </c>
      <c r="E62" s="35">
        <f>E63</f>
        <v>0</v>
      </c>
      <c r="F62" s="35">
        <f aca="true" t="shared" si="33" ref="F62:K62">F63</f>
        <v>14800</v>
      </c>
      <c r="G62" s="35">
        <f t="shared" si="33"/>
        <v>14800</v>
      </c>
      <c r="H62" s="35">
        <f t="shared" si="33"/>
        <v>0</v>
      </c>
      <c r="I62" s="35">
        <f t="shared" si="33"/>
        <v>0</v>
      </c>
      <c r="J62" s="35">
        <f t="shared" si="33"/>
        <v>0</v>
      </c>
      <c r="K62" s="35">
        <f t="shared" si="33"/>
        <v>0</v>
      </c>
    </row>
    <row r="63" spans="1:11" s="54" customFormat="1" ht="12.75">
      <c r="A63" s="83"/>
      <c r="B63" s="49"/>
      <c r="C63" s="63"/>
      <c r="D63" s="27" t="s">
        <v>79</v>
      </c>
      <c r="E63" s="35"/>
      <c r="F63" s="20">
        <f>G63+H63+I63+J63+K63</f>
        <v>14800</v>
      </c>
      <c r="G63" s="20">
        <v>14800</v>
      </c>
      <c r="H63" s="20"/>
      <c r="I63" s="20"/>
      <c r="J63" s="20"/>
      <c r="K63" s="20"/>
    </row>
    <row r="64" spans="1:11" ht="12.75">
      <c r="A64" s="84"/>
      <c r="B64" s="14" t="s">
        <v>36</v>
      </c>
      <c r="C64" s="67"/>
      <c r="D64" s="16" t="s">
        <v>28</v>
      </c>
      <c r="E64" s="35">
        <f>E65</f>
        <v>0</v>
      </c>
      <c r="F64" s="35">
        <f aca="true" t="shared" si="34" ref="F64:K65">F65</f>
        <v>6050</v>
      </c>
      <c r="G64" s="35">
        <f t="shared" si="34"/>
        <v>6050</v>
      </c>
      <c r="H64" s="35">
        <f t="shared" si="34"/>
        <v>0</v>
      </c>
      <c r="I64" s="35">
        <f t="shared" si="34"/>
        <v>0</v>
      </c>
      <c r="J64" s="35">
        <f t="shared" si="34"/>
        <v>0</v>
      </c>
      <c r="K64" s="35">
        <f t="shared" si="34"/>
        <v>0</v>
      </c>
    </row>
    <row r="65" spans="1:11" ht="12.75">
      <c r="A65" s="84"/>
      <c r="B65" s="13"/>
      <c r="C65" s="71">
        <v>6060</v>
      </c>
      <c r="D65" s="11" t="s">
        <v>40</v>
      </c>
      <c r="E65" s="20">
        <f>E66</f>
        <v>0</v>
      </c>
      <c r="F65" s="20">
        <f t="shared" si="34"/>
        <v>6050</v>
      </c>
      <c r="G65" s="20">
        <f t="shared" si="34"/>
        <v>6050</v>
      </c>
      <c r="H65" s="20">
        <f t="shared" si="34"/>
        <v>0</v>
      </c>
      <c r="I65" s="20">
        <f t="shared" si="34"/>
        <v>0</v>
      </c>
      <c r="J65" s="20">
        <f t="shared" si="34"/>
        <v>0</v>
      </c>
      <c r="K65" s="20">
        <f t="shared" si="34"/>
        <v>0</v>
      </c>
    </row>
    <row r="66" spans="1:11" ht="12.75">
      <c r="A66" s="84"/>
      <c r="B66" s="13"/>
      <c r="C66" s="71"/>
      <c r="D66" s="27" t="s">
        <v>80</v>
      </c>
      <c r="E66" s="20"/>
      <c r="F66" s="20">
        <f>G66+H66+I66+J66</f>
        <v>6050</v>
      </c>
      <c r="G66" s="20">
        <v>6050</v>
      </c>
      <c r="H66" s="20"/>
      <c r="I66" s="20"/>
      <c r="J66" s="20"/>
      <c r="K66" s="20"/>
    </row>
    <row r="67" spans="1:11" ht="12.75">
      <c r="A67" s="28"/>
      <c r="B67" s="28"/>
      <c r="C67" s="72"/>
      <c r="D67" s="28" t="s">
        <v>37</v>
      </c>
      <c r="E67" s="29">
        <f>E11+E17+E21+E32+E39+E60+E5+E26</f>
        <v>0</v>
      </c>
      <c r="F67" s="29">
        <f aca="true" t="shared" si="35" ref="F67:K67">F11+F17+F21+F32+F39+F60+F5+F26</f>
        <v>1941636.01</v>
      </c>
      <c r="G67" s="29">
        <f t="shared" si="35"/>
        <v>1110037.01</v>
      </c>
      <c r="H67" s="29">
        <f t="shared" si="35"/>
        <v>0</v>
      </c>
      <c r="I67" s="29">
        <f t="shared" si="35"/>
        <v>323736</v>
      </c>
      <c r="J67" s="29">
        <f t="shared" si="35"/>
        <v>507863</v>
      </c>
      <c r="K67" s="29">
        <f t="shared" si="35"/>
        <v>0</v>
      </c>
    </row>
    <row r="68" spans="1:11" ht="12.75">
      <c r="A68" s="30"/>
      <c r="B68" s="30"/>
      <c r="C68" s="73"/>
      <c r="D68" s="31" t="s">
        <v>38</v>
      </c>
      <c r="E68" s="32"/>
      <c r="F68" s="32"/>
      <c r="G68" s="92">
        <f>G67+H67+I67+J67</f>
        <v>1941636.01</v>
      </c>
      <c r="H68" s="93"/>
      <c r="I68" s="93"/>
      <c r="J68" s="93"/>
      <c r="K68" s="30"/>
    </row>
    <row r="69" spans="1:11" ht="12.75">
      <c r="A69" s="30"/>
      <c r="B69" s="30"/>
      <c r="C69" s="73"/>
      <c r="D69" s="31" t="s">
        <v>39</v>
      </c>
      <c r="E69" s="90">
        <f>E67+F67</f>
        <v>1941636.01</v>
      </c>
      <c r="F69" s="91"/>
      <c r="G69" s="32"/>
      <c r="H69" s="32"/>
      <c r="I69" s="32"/>
      <c r="J69" s="32"/>
      <c r="K69" s="30"/>
    </row>
    <row r="70" spans="5:6" ht="12.75">
      <c r="E70" s="78" t="s">
        <v>52</v>
      </c>
      <c r="F70" s="79" t="s">
        <v>49</v>
      </c>
    </row>
    <row r="71" spans="5:7" ht="12.75">
      <c r="E71" s="51"/>
      <c r="F71" s="77"/>
      <c r="G71" s="77"/>
    </row>
    <row r="72" ht="12.75">
      <c r="C72" s="74" t="s">
        <v>53</v>
      </c>
    </row>
    <row r="73" spans="3:7" ht="12.75">
      <c r="C73" s="74">
        <v>10</v>
      </c>
      <c r="D73" t="s">
        <v>81</v>
      </c>
      <c r="E73" s="51"/>
      <c r="F73" s="51">
        <v>584600</v>
      </c>
      <c r="G73" s="76"/>
    </row>
    <row r="74" spans="3:7" ht="12.75">
      <c r="C74" s="74">
        <v>600</v>
      </c>
      <c r="E74" s="51"/>
      <c r="F74" s="51"/>
      <c r="G74" s="77"/>
    </row>
    <row r="75" spans="3:7" ht="12.75">
      <c r="C75" s="74">
        <v>600</v>
      </c>
      <c r="D75" t="s">
        <v>59</v>
      </c>
      <c r="E75" s="51">
        <v>3000</v>
      </c>
      <c r="F75" s="51"/>
      <c r="G75" s="76"/>
    </row>
    <row r="76" spans="3:7" ht="12.75">
      <c r="C76" s="74">
        <v>70005</v>
      </c>
      <c r="D76" t="s">
        <v>82</v>
      </c>
      <c r="E76" s="51">
        <v>5000</v>
      </c>
      <c r="F76" s="51"/>
      <c r="G76" s="76"/>
    </row>
    <row r="77" spans="3:7" ht="12.75">
      <c r="C77" s="74">
        <v>71004</v>
      </c>
      <c r="E77" s="51"/>
      <c r="F77" s="51"/>
      <c r="G77" s="76"/>
    </row>
    <row r="78" spans="3:7" ht="12.75">
      <c r="C78" s="74">
        <v>75023</v>
      </c>
      <c r="D78" t="s">
        <v>83</v>
      </c>
      <c r="E78" s="51"/>
      <c r="F78" s="51">
        <v>25000</v>
      </c>
      <c r="G78" s="76"/>
    </row>
    <row r="79" spans="3:7" ht="12.75">
      <c r="C79" s="74">
        <v>75412</v>
      </c>
      <c r="D79" t="s">
        <v>84</v>
      </c>
      <c r="E79" s="51"/>
      <c r="F79" s="51">
        <v>420000</v>
      </c>
      <c r="G79" s="76"/>
    </row>
    <row r="80" spans="3:7" ht="12.75">
      <c r="C80" s="74">
        <v>801</v>
      </c>
      <c r="D80" t="s">
        <v>85</v>
      </c>
      <c r="E80" s="51"/>
      <c r="F80" s="51">
        <v>18000</v>
      </c>
      <c r="G80" s="77"/>
    </row>
    <row r="81" spans="3:7" ht="12.75">
      <c r="C81" s="74">
        <v>801</v>
      </c>
      <c r="D81" t="s">
        <v>86</v>
      </c>
      <c r="E81" s="51"/>
      <c r="F81" s="51">
        <v>65000</v>
      </c>
      <c r="G81" s="76"/>
    </row>
    <row r="82" spans="3:7" ht="12.75">
      <c r="C82" s="74">
        <v>900</v>
      </c>
      <c r="D82" t="s">
        <v>87</v>
      </c>
      <c r="E82" s="51"/>
      <c r="F82" s="51">
        <v>80000</v>
      </c>
      <c r="G82" s="77"/>
    </row>
    <row r="83" spans="4:7" ht="12.75">
      <c r="D83" t="s">
        <v>60</v>
      </c>
      <c r="E83" s="51">
        <v>404670</v>
      </c>
      <c r="F83" s="51"/>
      <c r="G83" s="77"/>
    </row>
    <row r="84" spans="4:7" ht="12.75">
      <c r="D84" t="s">
        <v>41</v>
      </c>
      <c r="E84" s="51">
        <v>95000</v>
      </c>
      <c r="F84" s="51"/>
      <c r="G84" s="77"/>
    </row>
    <row r="85" spans="4:7" ht="12.75">
      <c r="D85" s="77" t="s">
        <v>88</v>
      </c>
      <c r="E85" s="51"/>
      <c r="F85" s="51">
        <v>220516.01</v>
      </c>
      <c r="G85" s="76"/>
    </row>
    <row r="86" spans="3:7" ht="12.75">
      <c r="C86" s="74">
        <v>926</v>
      </c>
      <c r="D86" s="77" t="s">
        <v>89</v>
      </c>
      <c r="E86" s="51"/>
      <c r="F86" s="51">
        <v>14800</v>
      </c>
      <c r="G86" s="76"/>
    </row>
    <row r="87" spans="3:7" ht="12.75">
      <c r="C87" s="74">
        <v>926</v>
      </c>
      <c r="D87" t="s">
        <v>90</v>
      </c>
      <c r="F87" s="51">
        <v>6050</v>
      </c>
      <c r="G87" s="76"/>
    </row>
    <row r="88" spans="4:7" ht="12.75">
      <c r="D88" t="s">
        <v>50</v>
      </c>
      <c r="E88" s="51">
        <f>SUM(E73:E87)</f>
        <v>507670</v>
      </c>
      <c r="F88" s="51">
        <f>SUM(F73:F87)</f>
        <v>1433966.01</v>
      </c>
      <c r="G88" s="76">
        <f>SUM(G73:G87)</f>
        <v>0</v>
      </c>
    </row>
    <row r="89" spans="5:6" ht="12.75">
      <c r="E89" s="51"/>
      <c r="F89" s="51"/>
    </row>
    <row r="90" spans="4:6" ht="12.75">
      <c r="D90" t="s">
        <v>51</v>
      </c>
      <c r="E90" s="81">
        <f>E88+F88</f>
        <v>1941636.01</v>
      </c>
      <c r="F90" s="81"/>
    </row>
  </sheetData>
  <sheetProtection/>
  <mergeCells count="21">
    <mergeCell ref="E1:E3"/>
    <mergeCell ref="G2:J2"/>
    <mergeCell ref="A5:A10"/>
    <mergeCell ref="B6:B10"/>
    <mergeCell ref="A11:A16"/>
    <mergeCell ref="B12:B16"/>
    <mergeCell ref="G68:J68"/>
    <mergeCell ref="B47:B51"/>
    <mergeCell ref="A17:A20"/>
    <mergeCell ref="B18:B20"/>
    <mergeCell ref="A26:A31"/>
    <mergeCell ref="A39:A59"/>
    <mergeCell ref="B33:B35"/>
    <mergeCell ref="E90:F90"/>
    <mergeCell ref="A60:A66"/>
    <mergeCell ref="B22:B25"/>
    <mergeCell ref="B52:B59"/>
    <mergeCell ref="B40:B46"/>
    <mergeCell ref="E69:F69"/>
    <mergeCell ref="A21:A25"/>
    <mergeCell ref="A32:A38"/>
  </mergeCells>
  <printOptions/>
  <pageMargins left="0.4724409448818898" right="0.2362204724409449" top="0.625" bottom="0.2362204724409449" header="0.1968503937007874" footer="0.1968503937007874"/>
  <pageSetup horizontalDpi="600" verticalDpi="600" orientation="landscape" paperSize="9" r:id="rId1"/>
  <headerFooter alignWithMargins="0">
    <oddHeader>&amp;CZał. Nr 3 do  Uchwały Rady Mejskiej w Jezioranach  Nr      /     /       z                WYDATKI INWESTYCYJNE na 2015rok - projekt
&amp;R&amp;P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2014-11-13T13:49:16Z</cp:lastPrinted>
  <dcterms:created xsi:type="dcterms:W3CDTF">1997-02-26T13:46:56Z</dcterms:created>
  <dcterms:modified xsi:type="dcterms:W3CDTF">2014-12-07T18:21:18Z</dcterms:modified>
  <cp:category/>
  <cp:version/>
  <cp:contentType/>
  <cp:contentStatus/>
</cp:coreProperties>
</file>